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0"/>
  </bookViews>
  <sheets>
    <sheet name="Лист2" sheetId="12" r:id="rId1"/>
  </sheets>
  <definedNames/>
  <calcPr calcId="145621"/>
</workbook>
</file>

<file path=xl/sharedStrings.xml><?xml version="1.0" encoding="utf-8"?>
<sst xmlns="http://schemas.openxmlformats.org/spreadsheetml/2006/main" count="551" uniqueCount="174">
  <si>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</si>
  <si>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</si>
  <si>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</si>
  <si>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</si>
  <si>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</si>
  <si>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</si>
  <si>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</si>
  <si>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</si>
  <si>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</si>
  <si>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</si>
  <si>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</si>
  <si>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</si>
  <si>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</si>
  <si>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</si>
  <si>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</si>
  <si>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</si>
  <si>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</si>
  <si>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</si>
  <si>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</si>
  <si>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</si>
  <si>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</si>
  <si>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</si>
  <si>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</si>
  <si>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</si>
  <si>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</si>
  <si>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</si>
  <si>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</si>
  <si>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</si>
  <si>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</si>
  <si>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</si>
  <si>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</si>
  <si>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</si>
  <si>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</si>
  <si>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</si>
  <si>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</si>
  <si>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</si>
  <si>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</si>
  <si>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</si>
  <si>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</si>
  <si>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</si>
  <si>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</si>
  <si>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</si>
  <si>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</si>
  <si>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</si>
  <si>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</si>
  <si>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</si>
  <si>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</si>
  <si>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</si>
  <si>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</si>
  <si>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</si>
  <si>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</si>
  <si>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</si>
  <si>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</si>
  <si>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</si>
  <si>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</si>
  <si>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</si>
  <si>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</si>
  <si>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</si>
  <si>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</si>
  <si>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</si>
  <si>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</si>
  <si>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</si>
  <si>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</si>
  <si>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</si>
  <si>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</si>
  <si>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</si>
  <si>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</si>
  <si>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</si>
  <si>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</si>
  <si>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</si>
  <si>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</si>
  <si>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</si>
  <si>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</si>
  <si>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</si>
  <si>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</si>
  <si>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</si>
  <si>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</si>
  <si>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</si>
  <si>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</si>
  <si>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</si>
  <si>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14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</si>
  <si>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</si>
  <si>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</si>
  <si>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</si>
  <si>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</si>
  <si>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</si>
  <si>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</si>
  <si>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</si>
  <si>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</si>
  <si>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</si>
  <si>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</si>
  <si>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 xml:space="preserve">субвенции по первичному воинскому учету </t>
  </si>
  <si>
    <t>субвенции по на осуществление гос полномочий по созданию и обеспечению деятельности административных комиссии</t>
  </si>
  <si>
    <t>024</t>
  </si>
  <si>
    <t xml:space="preserve">Субсидии </t>
  </si>
  <si>
    <t>999</t>
  </si>
  <si>
    <t>3,2</t>
  </si>
  <si>
    <t>субсидии на социально-экономическое развитие -водопровод Куйтежа</t>
  </si>
  <si>
    <t>3,4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</si>
  <si>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</si>
  <si>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</si>
  <si>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</si>
  <si>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</si>
  <si>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</si>
  <si>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</si>
  <si>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</si>
  <si>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</si>
  <si>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ВСЕГО ДОХОДОВ</t>
  </si>
  <si>
    <t>1.1.2</t>
  </si>
  <si>
    <t>1.1.3</t>
  </si>
  <si>
    <t>1.1.4</t>
  </si>
  <si>
    <t>Земельный налог сорганизаций, обладающих земельным участком, расположенным в границах сельских поселений</t>
  </si>
  <si>
    <t>075</t>
  </si>
  <si>
    <t>Доходы, от сдачи в аренду имущества, состовляющего казну сельских поселений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</si>
  <si>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</si>
  <si>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</si>
  <si>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4.2</t>
  </si>
  <si>
    <t>4.3</t>
  </si>
  <si>
    <t>13</t>
  </si>
  <si>
    <t>130</t>
  </si>
  <si>
    <t>5.1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</si>
  <si>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</si>
  <si>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</si>
  <si>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065</t>
  </si>
  <si>
    <t>3.1</t>
  </si>
  <si>
    <t>3.2</t>
  </si>
  <si>
    <t>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</si>
  <si>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</si>
  <si>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</si>
  <si>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</si>
  <si>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</si>
  <si>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</si>
  <si>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>3</t>
  </si>
  <si>
    <t>Общий объем доходов  в бюджет Куйтежского сельского поселения</t>
  </si>
  <si>
    <t>017</t>
  </si>
  <si>
    <t>ожид исполнение на 2015 год</t>
  </si>
  <si>
    <t>043</t>
  </si>
  <si>
    <t>субсидия на выполнение местных инициатив</t>
  </si>
  <si>
    <t>051</t>
  </si>
  <si>
    <t>188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</si>
  <si>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</si>
  <si>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</si>
  <si>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</si>
  <si>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</si>
  <si>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</si>
  <si>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</si>
  <si>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</si>
  <si>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</si>
  <si>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</si>
  <si>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</si>
  <si>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</si>
  <si>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30</t>
  </si>
  <si>
    <t>35</t>
  </si>
  <si>
    <t>118</t>
  </si>
  <si>
    <t>Субсидия на реализацию мероприятий государственной программы Республика Карелия "Развитие транспортной системы"</t>
  </si>
  <si>
    <t>29</t>
  </si>
  <si>
    <t>Субсидии на реализацию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</si>
  <si>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49</t>
  </si>
  <si>
    <t>Иные межбюджетные трансферты на поддержку мер по обеспечению сбалансированности бюджетов муниципальных образований</t>
  </si>
  <si>
    <t>4.2.1</t>
  </si>
  <si>
    <t>4.2.2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</si>
  <si>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</si>
  <si>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Субсидии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 </t>
  </si>
  <si>
    <t>3.3</t>
  </si>
  <si>
    <t>150</t>
  </si>
  <si>
    <t xml:space="preserve">субсидии бюджетам сельских поселений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</si>
  <si>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231</t>
  </si>
  <si>
    <t>241</t>
  </si>
  <si>
    <t>251</t>
  </si>
  <si>
    <t>261</t>
  </si>
  <si>
    <t xml:space="preserve">на 2020 год 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</si>
  <si>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</si>
  <si>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</si>
  <si>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Приложение №2  к решию Совета Куйтежского сельского поселения №71 от 28.12.2019 года 
"О бюджете  Куйтежского сельского поселения на 2020 год"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</si>
</sst>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 quotePrefix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2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tabSelected="1" workbookViewId="0" topLeftCell="A46">
      <selection activeCell="H2" sqref="H2:K2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5.42187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81"/>
      <c r="H1" s="81"/>
      <c r="I1" s="81"/>
      <c r="J1" s="81"/>
      <c r="K1" s="81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81" t="s">
        <v>173</v>
      </c>
      <c r="I2" s="81"/>
      <c r="J2" s="81"/>
      <c r="K2" s="81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82" t="s">
        <v>133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6.5" thickBot="1">
      <c r="A5" s="7"/>
      <c r="B5" s="82" t="s">
        <v>170</v>
      </c>
      <c r="C5" s="82"/>
      <c r="D5" s="82"/>
      <c r="E5" s="82"/>
      <c r="F5" s="82"/>
      <c r="G5" s="82"/>
      <c r="H5" s="82"/>
      <c r="I5" s="82"/>
      <c r="J5" s="82"/>
      <c r="K5" s="82"/>
    </row>
    <row r="6" spans="1:26" ht="27.75" customHeight="1" thickBot="1">
      <c r="A6" s="12" t="s">
        <v>0</v>
      </c>
      <c r="B6" s="13" t="s">
        <v>1</v>
      </c>
      <c r="C6" s="83" t="s">
        <v>2</v>
      </c>
      <c r="D6" s="83"/>
      <c r="E6" s="83"/>
      <c r="F6" s="83"/>
      <c r="G6" s="83"/>
      <c r="H6" s="83"/>
      <c r="I6" s="83"/>
      <c r="J6" s="83"/>
      <c r="K6" s="14" t="s">
        <v>3</v>
      </c>
      <c r="L6" s="15" t="s">
        <v>4</v>
      </c>
      <c r="M6" s="15"/>
      <c r="N6" s="15"/>
      <c r="O6" s="15"/>
      <c r="P6" s="15"/>
      <c r="Q6" s="15"/>
      <c r="R6" s="15"/>
      <c r="X6" s="75" t="s">
        <v>135</v>
      </c>
      <c r="Y6" s="16" t="s">
        <v>3</v>
      </c>
      <c r="Z6" s="16" t="s">
        <v>3</v>
      </c>
    </row>
    <row r="7" spans="1:26" ht="16.5" customHeight="1">
      <c r="A7" s="17">
        <v>1</v>
      </c>
      <c r="B7" s="18">
        <v>2</v>
      </c>
      <c r="C7" s="77">
        <v>3</v>
      </c>
      <c r="D7" s="77"/>
      <c r="E7" s="77"/>
      <c r="F7" s="77"/>
      <c r="G7" s="77"/>
      <c r="H7" s="77"/>
      <c r="I7" s="77"/>
      <c r="J7" s="78"/>
      <c r="K7" s="19">
        <v>4</v>
      </c>
      <c r="L7" s="20">
        <v>5</v>
      </c>
      <c r="M7" s="20">
        <v>6</v>
      </c>
      <c r="N7" s="20">
        <v>7</v>
      </c>
      <c r="O7" s="20"/>
      <c r="P7" s="20"/>
      <c r="Q7" s="20"/>
      <c r="R7" s="20"/>
      <c r="X7" s="76"/>
      <c r="Y7" s="9">
        <v>5</v>
      </c>
      <c r="Z7" s="9">
        <v>6</v>
      </c>
    </row>
    <row r="8" spans="1:26" ht="64.5" customHeight="1">
      <c r="A8" s="21"/>
      <c r="B8" s="21"/>
      <c r="C8" s="79" t="s">
        <v>140</v>
      </c>
      <c r="D8" s="80" t="s">
        <v>141</v>
      </c>
      <c r="E8" s="80"/>
      <c r="F8" s="80"/>
      <c r="G8" s="80"/>
      <c r="H8" s="80"/>
      <c r="I8" s="80" t="s">
        <v>142</v>
      </c>
      <c r="J8" s="80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3">
        <v>2018</v>
      </c>
      <c r="Z8" s="23">
        <v>2019</v>
      </c>
    </row>
    <row r="9" spans="1:26" ht="77.25" customHeight="1">
      <c r="A9" s="21"/>
      <c r="B9" s="21"/>
      <c r="C9" s="79"/>
      <c r="D9" s="25" t="s">
        <v>143</v>
      </c>
      <c r="E9" s="25" t="s">
        <v>144</v>
      </c>
      <c r="F9" s="25" t="s">
        <v>145</v>
      </c>
      <c r="G9" s="25" t="s">
        <v>146</v>
      </c>
      <c r="H9" s="26" t="s">
        <v>147</v>
      </c>
      <c r="I9" s="26" t="s">
        <v>148</v>
      </c>
      <c r="J9" s="26" t="s">
        <v>149</v>
      </c>
      <c r="K9" s="22"/>
      <c r="L9" s="23" t="s">
        <v>5</v>
      </c>
      <c r="M9" s="23" t="s">
        <v>6</v>
      </c>
      <c r="N9" s="23" t="s">
        <v>7</v>
      </c>
      <c r="O9" s="23" t="s">
        <v>8</v>
      </c>
      <c r="P9" s="23" t="s">
        <v>9</v>
      </c>
      <c r="Q9" s="23" t="s">
        <v>10</v>
      </c>
      <c r="R9" s="23" t="s">
        <v>11</v>
      </c>
      <c r="S9" s="27" t="s">
        <v>12</v>
      </c>
      <c r="T9" s="27" t="s">
        <v>13</v>
      </c>
      <c r="U9" s="27" t="s">
        <v>14</v>
      </c>
      <c r="V9" s="27" t="s">
        <v>15</v>
      </c>
      <c r="W9" s="23"/>
      <c r="X9" s="23"/>
      <c r="Y9" s="23"/>
      <c r="Z9" s="23"/>
    </row>
    <row r="10" spans="1:26" ht="15">
      <c r="A10" s="28" t="s">
        <v>16</v>
      </c>
      <c r="B10" s="29" t="s">
        <v>17</v>
      </c>
      <c r="C10" s="30" t="s">
        <v>18</v>
      </c>
      <c r="D10" s="30">
        <v>1</v>
      </c>
      <c r="E10" s="30" t="s">
        <v>19</v>
      </c>
      <c r="F10" s="30" t="s">
        <v>19</v>
      </c>
      <c r="G10" s="30" t="s">
        <v>18</v>
      </c>
      <c r="H10" s="30" t="s">
        <v>19</v>
      </c>
      <c r="I10" s="30" t="s">
        <v>20</v>
      </c>
      <c r="J10" s="30" t="s">
        <v>18</v>
      </c>
      <c r="K10" s="31">
        <f>K12+K22+K24+K31+K40+K38+K29+K17+K36</f>
        <v>816.7400000000001</v>
      </c>
      <c r="L10" s="31">
        <f aca="true" t="shared" si="0" ref="L10:Z10">L12+L22+L24+L31+L40+L38+L29+L17+L36</f>
        <v>4965470</v>
      </c>
      <c r="M10" s="31">
        <f t="shared" si="0"/>
        <v>4944280</v>
      </c>
      <c r="N10" s="31">
        <f t="shared" si="0"/>
        <v>5023770</v>
      </c>
      <c r="O10" s="31">
        <f t="shared" si="0"/>
        <v>1660454</v>
      </c>
      <c r="P10" s="31">
        <f t="shared" si="0"/>
        <v>1660555</v>
      </c>
      <c r="Q10" s="31">
        <f t="shared" si="0"/>
        <v>1702761</v>
      </c>
      <c r="R10" s="31">
        <f t="shared" si="0"/>
        <v>5023770</v>
      </c>
      <c r="S10" s="31">
        <f t="shared" si="0"/>
        <v>4952.400000000001</v>
      </c>
      <c r="T10" s="31">
        <f t="shared" si="0"/>
        <v>4941.400000000001</v>
      </c>
      <c r="U10" s="31">
        <f t="shared" si="0"/>
        <v>5228.1</v>
      </c>
      <c r="V10" s="31">
        <f t="shared" si="0"/>
        <v>5217.8</v>
      </c>
      <c r="W10" s="31">
        <f t="shared" si="0"/>
        <v>20339.699999999997</v>
      </c>
      <c r="X10" s="31">
        <f t="shared" si="0"/>
        <v>880</v>
      </c>
      <c r="Y10" s="31">
        <f t="shared" si="0"/>
        <v>370</v>
      </c>
      <c r="Z10" s="31">
        <f t="shared" si="0"/>
        <v>383</v>
      </c>
    </row>
    <row r="11" spans="1:26" ht="15">
      <c r="A11" s="28" t="s">
        <v>21</v>
      </c>
      <c r="B11" s="32" t="s">
        <v>22</v>
      </c>
      <c r="C11" s="30" t="s">
        <v>18</v>
      </c>
      <c r="D11" s="30" t="s">
        <v>23</v>
      </c>
      <c r="E11" s="30" t="s">
        <v>24</v>
      </c>
      <c r="F11" s="30" t="s">
        <v>19</v>
      </c>
      <c r="G11" s="30" t="s">
        <v>18</v>
      </c>
      <c r="H11" s="30" t="s">
        <v>19</v>
      </c>
      <c r="I11" s="30" t="s">
        <v>20</v>
      </c>
      <c r="J11" s="30" t="s">
        <v>18</v>
      </c>
      <c r="K11" s="31">
        <f aca="true" t="shared" si="1" ref="K11:Z11">K12</f>
        <v>15.6</v>
      </c>
      <c r="L11" s="31">
        <f t="shared" si="1"/>
        <v>4426000</v>
      </c>
      <c r="M11" s="31">
        <f t="shared" si="1"/>
        <v>4426200</v>
      </c>
      <c r="N11" s="31">
        <f t="shared" si="1"/>
        <v>4426000</v>
      </c>
      <c r="O11" s="31">
        <f t="shared" si="1"/>
        <v>1475332</v>
      </c>
      <c r="P11" s="31">
        <f t="shared" si="1"/>
        <v>1475332</v>
      </c>
      <c r="Q11" s="31">
        <f t="shared" si="1"/>
        <v>1475336</v>
      </c>
      <c r="R11" s="31">
        <f t="shared" si="1"/>
        <v>4426000</v>
      </c>
      <c r="S11" s="31">
        <f t="shared" si="1"/>
        <v>4432.6</v>
      </c>
      <c r="T11" s="31">
        <f t="shared" si="1"/>
        <v>4432.8</v>
      </c>
      <c r="U11" s="31">
        <f t="shared" si="1"/>
        <v>4432.8</v>
      </c>
      <c r="V11" s="31">
        <f t="shared" si="1"/>
        <v>4432.8</v>
      </c>
      <c r="W11" s="31">
        <f t="shared" si="1"/>
        <v>17731</v>
      </c>
      <c r="X11" s="31">
        <f t="shared" si="1"/>
        <v>51</v>
      </c>
      <c r="Y11" s="31">
        <f t="shared" si="1"/>
        <v>40</v>
      </c>
      <c r="Z11" s="31">
        <f t="shared" si="1"/>
        <v>40</v>
      </c>
    </row>
    <row r="12" spans="1:26" ht="12.75" customHeight="1">
      <c r="A12" s="28" t="s">
        <v>25</v>
      </c>
      <c r="B12" s="32" t="s">
        <v>26</v>
      </c>
      <c r="C12" s="30" t="s">
        <v>27</v>
      </c>
      <c r="D12" s="30" t="s">
        <v>23</v>
      </c>
      <c r="E12" s="30" t="s">
        <v>24</v>
      </c>
      <c r="F12" s="30" t="s">
        <v>28</v>
      </c>
      <c r="G12" s="30" t="s">
        <v>18</v>
      </c>
      <c r="H12" s="30" t="s">
        <v>24</v>
      </c>
      <c r="I12" s="30" t="s">
        <v>20</v>
      </c>
      <c r="J12" s="30" t="s">
        <v>29</v>
      </c>
      <c r="K12" s="31">
        <f>K13+K14+K15+K16</f>
        <v>15.6</v>
      </c>
      <c r="L12" s="31">
        <f aca="true" t="shared" si="2" ref="L12:Z12">L13+L14+L15+L16</f>
        <v>4426000</v>
      </c>
      <c r="M12" s="31">
        <f t="shared" si="2"/>
        <v>4426200</v>
      </c>
      <c r="N12" s="31">
        <f t="shared" si="2"/>
        <v>4426000</v>
      </c>
      <c r="O12" s="31">
        <f t="shared" si="2"/>
        <v>1475332</v>
      </c>
      <c r="P12" s="31">
        <f t="shared" si="2"/>
        <v>1475332</v>
      </c>
      <c r="Q12" s="31">
        <f t="shared" si="2"/>
        <v>1475336</v>
      </c>
      <c r="R12" s="31">
        <f t="shared" si="2"/>
        <v>4426000</v>
      </c>
      <c r="S12" s="31">
        <f t="shared" si="2"/>
        <v>4432.6</v>
      </c>
      <c r="T12" s="31">
        <f t="shared" si="2"/>
        <v>4432.8</v>
      </c>
      <c r="U12" s="31">
        <f t="shared" si="2"/>
        <v>4432.8</v>
      </c>
      <c r="V12" s="31">
        <f t="shared" si="2"/>
        <v>4432.8</v>
      </c>
      <c r="W12" s="31">
        <f t="shared" si="2"/>
        <v>17731</v>
      </c>
      <c r="X12" s="31">
        <f t="shared" si="2"/>
        <v>51</v>
      </c>
      <c r="Y12" s="31">
        <f t="shared" si="2"/>
        <v>40</v>
      </c>
      <c r="Z12" s="31">
        <f t="shared" si="2"/>
        <v>40</v>
      </c>
    </row>
    <row r="13" spans="1:26" ht="71.25" customHeight="1">
      <c r="A13" s="33" t="s">
        <v>30</v>
      </c>
      <c r="B13" s="34" t="s">
        <v>161</v>
      </c>
      <c r="C13" s="35" t="s">
        <v>27</v>
      </c>
      <c r="D13" s="35" t="s">
        <v>23</v>
      </c>
      <c r="E13" s="35" t="s">
        <v>24</v>
      </c>
      <c r="F13" s="35" t="s">
        <v>28</v>
      </c>
      <c r="G13" s="35" t="s">
        <v>31</v>
      </c>
      <c r="H13" s="35" t="s">
        <v>24</v>
      </c>
      <c r="I13" s="35" t="s">
        <v>20</v>
      </c>
      <c r="J13" s="35" t="s">
        <v>29</v>
      </c>
      <c r="K13" s="36">
        <v>15.6</v>
      </c>
      <c r="L13" s="37">
        <f aca="true" t="shared" si="3" ref="L13:V13">L14+L15</f>
        <v>2213000</v>
      </c>
      <c r="M13" s="37">
        <f t="shared" si="3"/>
        <v>2213100</v>
      </c>
      <c r="N13" s="37">
        <f t="shared" si="3"/>
        <v>2213000</v>
      </c>
      <c r="O13" s="37">
        <f t="shared" si="3"/>
        <v>737666</v>
      </c>
      <c r="P13" s="37">
        <f t="shared" si="3"/>
        <v>737666</v>
      </c>
      <c r="Q13" s="37">
        <f t="shared" si="3"/>
        <v>737668</v>
      </c>
      <c r="R13" s="37">
        <f t="shared" si="3"/>
        <v>2213000</v>
      </c>
      <c r="S13" s="37">
        <f t="shared" si="3"/>
        <v>2216.3</v>
      </c>
      <c r="T13" s="37">
        <f t="shared" si="3"/>
        <v>2216.4</v>
      </c>
      <c r="U13" s="37">
        <f t="shared" si="3"/>
        <v>2216.4</v>
      </c>
      <c r="V13" s="37">
        <f t="shared" si="3"/>
        <v>2216.4</v>
      </c>
      <c r="W13" s="23">
        <f>S13+T13+U13+V13</f>
        <v>8865.5</v>
      </c>
      <c r="X13" s="23">
        <v>51</v>
      </c>
      <c r="Y13" s="23">
        <v>40</v>
      </c>
      <c r="Z13" s="23">
        <v>40</v>
      </c>
    </row>
    <row r="14" spans="1:26" ht="0.75" customHeight="1" hidden="1">
      <c r="A14" s="38" t="s">
        <v>108</v>
      </c>
      <c r="B14" s="34" t="s">
        <v>32</v>
      </c>
      <c r="C14" s="35" t="s">
        <v>27</v>
      </c>
      <c r="D14" s="35" t="s">
        <v>23</v>
      </c>
      <c r="E14" s="35" t="s">
        <v>24</v>
      </c>
      <c r="F14" s="35" t="s">
        <v>28</v>
      </c>
      <c r="G14" s="35" t="s">
        <v>33</v>
      </c>
      <c r="H14" s="35" t="s">
        <v>24</v>
      </c>
      <c r="I14" s="35" t="s">
        <v>20</v>
      </c>
      <c r="J14" s="35" t="s">
        <v>29</v>
      </c>
      <c r="K14" s="36"/>
      <c r="L14" s="23">
        <v>2195500</v>
      </c>
      <c r="M14" s="23">
        <v>2195600</v>
      </c>
      <c r="N14" s="23">
        <v>2195500</v>
      </c>
      <c r="O14" s="23">
        <v>731833</v>
      </c>
      <c r="P14" s="23">
        <v>731833</v>
      </c>
      <c r="Q14" s="23">
        <v>731834</v>
      </c>
      <c r="R14" s="39">
        <f>Q14+P14+O14</f>
        <v>2195500</v>
      </c>
      <c r="S14" s="23">
        <v>2196.3</v>
      </c>
      <c r="T14" s="23">
        <v>2196.4</v>
      </c>
      <c r="U14" s="23">
        <v>2196.4</v>
      </c>
      <c r="V14" s="23">
        <v>2196.4</v>
      </c>
      <c r="W14" s="23">
        <f>S14+T14+U14+V14</f>
        <v>8785.5</v>
      </c>
      <c r="X14" s="23"/>
      <c r="Y14" s="23"/>
      <c r="Z14" s="23"/>
    </row>
    <row r="15" spans="1:26" ht="35.25" customHeight="1" hidden="1">
      <c r="A15" s="38" t="s">
        <v>109</v>
      </c>
      <c r="B15" s="34" t="s">
        <v>34</v>
      </c>
      <c r="C15" s="35" t="s">
        <v>27</v>
      </c>
      <c r="D15" s="35" t="s">
        <v>23</v>
      </c>
      <c r="E15" s="35" t="s">
        <v>24</v>
      </c>
      <c r="F15" s="35" t="s">
        <v>28</v>
      </c>
      <c r="G15" s="35" t="s">
        <v>35</v>
      </c>
      <c r="H15" s="35" t="s">
        <v>24</v>
      </c>
      <c r="I15" s="35" t="s">
        <v>20</v>
      </c>
      <c r="J15" s="35" t="s">
        <v>29</v>
      </c>
      <c r="K15" s="36"/>
      <c r="L15" s="23">
        <v>17500</v>
      </c>
      <c r="M15" s="23">
        <v>17500</v>
      </c>
      <c r="N15" s="23">
        <v>17500</v>
      </c>
      <c r="O15" s="23">
        <v>5833</v>
      </c>
      <c r="P15" s="23">
        <v>5833</v>
      </c>
      <c r="Q15" s="23">
        <v>5834</v>
      </c>
      <c r="R15" s="39">
        <f>Q15+P15+O15</f>
        <v>17500</v>
      </c>
      <c r="S15" s="23">
        <v>20</v>
      </c>
      <c r="T15" s="23">
        <v>20</v>
      </c>
      <c r="U15" s="23">
        <v>20</v>
      </c>
      <c r="V15" s="23">
        <v>20</v>
      </c>
      <c r="W15" s="23">
        <f aca="true" t="shared" si="4" ref="W15:W62">S15+T15+U15+V15</f>
        <v>80</v>
      </c>
      <c r="X15" s="23"/>
      <c r="Y15" s="23"/>
      <c r="Z15" s="23"/>
    </row>
    <row r="16" spans="1:26" ht="50.25" customHeight="1" hidden="1">
      <c r="A16" s="38" t="s">
        <v>110</v>
      </c>
      <c r="B16" s="40" t="s">
        <v>36</v>
      </c>
      <c r="C16" s="35" t="s">
        <v>27</v>
      </c>
      <c r="D16" s="35" t="s">
        <v>23</v>
      </c>
      <c r="E16" s="35" t="s">
        <v>24</v>
      </c>
      <c r="F16" s="35" t="s">
        <v>28</v>
      </c>
      <c r="G16" s="35" t="s">
        <v>37</v>
      </c>
      <c r="H16" s="35" t="s">
        <v>24</v>
      </c>
      <c r="I16" s="35" t="s">
        <v>20</v>
      </c>
      <c r="J16" s="35" t="s">
        <v>29</v>
      </c>
      <c r="K16" s="36"/>
      <c r="L16" s="23"/>
      <c r="M16" s="23"/>
      <c r="N16" s="23"/>
      <c r="O16" s="23"/>
      <c r="P16" s="23"/>
      <c r="Q16" s="23"/>
      <c r="R16" s="39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32">
        <v>2</v>
      </c>
      <c r="B17" s="41" t="s">
        <v>38</v>
      </c>
      <c r="C17" s="30" t="s">
        <v>18</v>
      </c>
      <c r="D17" s="30" t="s">
        <v>23</v>
      </c>
      <c r="E17" s="30" t="s">
        <v>39</v>
      </c>
      <c r="F17" s="30" t="s">
        <v>28</v>
      </c>
      <c r="G17" s="30" t="s">
        <v>18</v>
      </c>
      <c r="H17" s="30" t="s">
        <v>24</v>
      </c>
      <c r="I17" s="30" t="s">
        <v>20</v>
      </c>
      <c r="J17" s="30" t="s">
        <v>29</v>
      </c>
      <c r="K17" s="31">
        <f>K18+K19+K20+K21</f>
        <v>580.1400000000001</v>
      </c>
      <c r="L17" s="31">
        <f aca="true" t="shared" si="5" ref="L17:Z17">L18+L19+L20+L21</f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0</v>
      </c>
      <c r="W17" s="31">
        <f t="shared" si="5"/>
        <v>0</v>
      </c>
      <c r="X17" s="31">
        <f t="shared" si="5"/>
        <v>0</v>
      </c>
      <c r="Y17" s="31">
        <f t="shared" si="5"/>
        <v>0</v>
      </c>
      <c r="Z17" s="31">
        <f t="shared" si="5"/>
        <v>0</v>
      </c>
    </row>
    <row r="18" spans="1:26" ht="65.25" customHeight="1">
      <c r="A18" s="42" t="s">
        <v>40</v>
      </c>
      <c r="B18" s="34" t="s">
        <v>41</v>
      </c>
      <c r="C18" s="35" t="s">
        <v>42</v>
      </c>
      <c r="D18" s="35" t="s">
        <v>23</v>
      </c>
      <c r="E18" s="35" t="s">
        <v>39</v>
      </c>
      <c r="F18" s="35" t="s">
        <v>28</v>
      </c>
      <c r="G18" s="35" t="s">
        <v>166</v>
      </c>
      <c r="H18" s="35" t="s">
        <v>24</v>
      </c>
      <c r="I18" s="35" t="s">
        <v>20</v>
      </c>
      <c r="J18" s="35" t="s">
        <v>29</v>
      </c>
      <c r="K18" s="36">
        <v>265.84</v>
      </c>
      <c r="L18" s="23"/>
      <c r="M18" s="23"/>
      <c r="N18" s="23"/>
      <c r="O18" s="23"/>
      <c r="P18" s="23"/>
      <c r="Q18" s="23"/>
      <c r="R18" s="39"/>
      <c r="S18" s="23"/>
      <c r="T18" s="23"/>
      <c r="U18" s="23"/>
      <c r="V18" s="23"/>
      <c r="W18" s="23"/>
      <c r="X18" s="23"/>
      <c r="Y18" s="23"/>
      <c r="Z18" s="23"/>
    </row>
    <row r="19" spans="1:26" ht="82.5" customHeight="1">
      <c r="A19" s="42" t="s">
        <v>43</v>
      </c>
      <c r="B19" s="34" t="s">
        <v>44</v>
      </c>
      <c r="C19" s="35" t="s">
        <v>42</v>
      </c>
      <c r="D19" s="35" t="s">
        <v>23</v>
      </c>
      <c r="E19" s="35" t="s">
        <v>39</v>
      </c>
      <c r="F19" s="35" t="s">
        <v>28</v>
      </c>
      <c r="G19" s="35" t="s">
        <v>167</v>
      </c>
      <c r="H19" s="35" t="s">
        <v>24</v>
      </c>
      <c r="I19" s="35" t="s">
        <v>20</v>
      </c>
      <c r="J19" s="35" t="s">
        <v>29</v>
      </c>
      <c r="K19" s="36">
        <v>1.37</v>
      </c>
      <c r="L19" s="23"/>
      <c r="M19" s="23"/>
      <c r="N19" s="23"/>
      <c r="O19" s="23"/>
      <c r="P19" s="23"/>
      <c r="Q19" s="23"/>
      <c r="R19" s="39"/>
      <c r="S19" s="23"/>
      <c r="T19" s="23"/>
      <c r="U19" s="23"/>
      <c r="V19" s="23"/>
      <c r="W19" s="23"/>
      <c r="X19" s="23"/>
      <c r="Y19" s="23"/>
      <c r="Z19" s="23"/>
    </row>
    <row r="20" spans="1:26" ht="68.25" customHeight="1">
      <c r="A20" s="42" t="s">
        <v>45</v>
      </c>
      <c r="B20" s="34" t="s">
        <v>46</v>
      </c>
      <c r="C20" s="35" t="s">
        <v>42</v>
      </c>
      <c r="D20" s="35" t="s">
        <v>23</v>
      </c>
      <c r="E20" s="35" t="s">
        <v>39</v>
      </c>
      <c r="F20" s="35" t="s">
        <v>28</v>
      </c>
      <c r="G20" s="35" t="s">
        <v>168</v>
      </c>
      <c r="H20" s="35" t="s">
        <v>24</v>
      </c>
      <c r="I20" s="35" t="s">
        <v>20</v>
      </c>
      <c r="J20" s="35" t="s">
        <v>29</v>
      </c>
      <c r="K20" s="36">
        <v>347.24</v>
      </c>
      <c r="L20" s="23"/>
      <c r="M20" s="23"/>
      <c r="N20" s="23"/>
      <c r="O20" s="23"/>
      <c r="P20" s="23"/>
      <c r="Q20" s="23"/>
      <c r="R20" s="39"/>
      <c r="S20" s="23"/>
      <c r="T20" s="23"/>
      <c r="U20" s="23"/>
      <c r="V20" s="23"/>
      <c r="W20" s="23"/>
      <c r="X20" s="23"/>
      <c r="Y20" s="23"/>
      <c r="Z20" s="23"/>
    </row>
    <row r="21" spans="1:26" ht="60" customHeight="1">
      <c r="A21" s="42" t="s">
        <v>47</v>
      </c>
      <c r="B21" s="34" t="s">
        <v>48</v>
      </c>
      <c r="C21" s="35" t="s">
        <v>42</v>
      </c>
      <c r="D21" s="35" t="s">
        <v>23</v>
      </c>
      <c r="E21" s="35" t="s">
        <v>39</v>
      </c>
      <c r="F21" s="35" t="s">
        <v>28</v>
      </c>
      <c r="G21" s="35" t="s">
        <v>169</v>
      </c>
      <c r="H21" s="35" t="s">
        <v>24</v>
      </c>
      <c r="I21" s="35" t="s">
        <v>20</v>
      </c>
      <c r="J21" s="35" t="s">
        <v>29</v>
      </c>
      <c r="K21" s="36">
        <v>-34.31</v>
      </c>
      <c r="L21" s="23"/>
      <c r="M21" s="23"/>
      <c r="N21" s="23"/>
      <c r="O21" s="23"/>
      <c r="P21" s="23"/>
      <c r="Q21" s="23"/>
      <c r="R21" s="39"/>
      <c r="S21" s="23"/>
      <c r="T21" s="23"/>
      <c r="U21" s="23"/>
      <c r="V21" s="23"/>
      <c r="W21" s="23"/>
      <c r="X21" s="23"/>
      <c r="Y21" s="23"/>
      <c r="Z21" s="23"/>
    </row>
    <row r="22" spans="1:26" ht="15">
      <c r="A22" s="28">
        <v>3</v>
      </c>
      <c r="B22" s="32" t="s">
        <v>50</v>
      </c>
      <c r="C22" s="30" t="s">
        <v>18</v>
      </c>
      <c r="D22" s="30" t="s">
        <v>23</v>
      </c>
      <c r="E22" s="30" t="s">
        <v>51</v>
      </c>
      <c r="F22" s="30" t="s">
        <v>19</v>
      </c>
      <c r="G22" s="30" t="s">
        <v>18</v>
      </c>
      <c r="H22" s="30" t="s">
        <v>19</v>
      </c>
      <c r="I22" s="30" t="s">
        <v>20</v>
      </c>
      <c r="J22" s="30" t="s">
        <v>18</v>
      </c>
      <c r="K22" s="31">
        <f aca="true" t="shared" si="6" ref="K22:Z22">K23</f>
        <v>0</v>
      </c>
      <c r="L22" s="31">
        <f t="shared" si="6"/>
        <v>170</v>
      </c>
      <c r="M22" s="31">
        <f t="shared" si="6"/>
        <v>180</v>
      </c>
      <c r="N22" s="31">
        <f t="shared" si="6"/>
        <v>170</v>
      </c>
      <c r="O22" s="31">
        <f t="shared" si="6"/>
        <v>56</v>
      </c>
      <c r="P22" s="31">
        <f t="shared" si="6"/>
        <v>57</v>
      </c>
      <c r="Q22" s="31">
        <f t="shared" si="6"/>
        <v>57</v>
      </c>
      <c r="R22" s="31">
        <f t="shared" si="6"/>
        <v>170</v>
      </c>
      <c r="S22" s="31">
        <f t="shared" si="6"/>
        <v>11.3</v>
      </c>
      <c r="T22" s="31">
        <f t="shared" si="6"/>
        <v>0</v>
      </c>
      <c r="U22" s="31">
        <f t="shared" si="6"/>
        <v>11.3</v>
      </c>
      <c r="V22" s="31">
        <f t="shared" si="6"/>
        <v>0</v>
      </c>
      <c r="W22" s="31">
        <f t="shared" si="6"/>
        <v>22.6</v>
      </c>
      <c r="X22" s="31">
        <f t="shared" si="6"/>
        <v>0</v>
      </c>
      <c r="Y22" s="31">
        <f t="shared" si="6"/>
        <v>0</v>
      </c>
      <c r="Z22" s="31">
        <f t="shared" si="6"/>
        <v>0</v>
      </c>
    </row>
    <row r="23" spans="1:26" ht="19.5" customHeight="1">
      <c r="A23" s="38" t="s">
        <v>132</v>
      </c>
      <c r="B23" s="43" t="s">
        <v>52</v>
      </c>
      <c r="C23" s="35" t="s">
        <v>27</v>
      </c>
      <c r="D23" s="35" t="s">
        <v>23</v>
      </c>
      <c r="E23" s="35" t="s">
        <v>51</v>
      </c>
      <c r="F23" s="35" t="s">
        <v>39</v>
      </c>
      <c r="G23" s="35" t="s">
        <v>31</v>
      </c>
      <c r="H23" s="35" t="s">
        <v>24</v>
      </c>
      <c r="I23" s="35" t="s">
        <v>20</v>
      </c>
      <c r="J23" s="35" t="s">
        <v>29</v>
      </c>
      <c r="K23" s="36">
        <v>0</v>
      </c>
      <c r="L23" s="23">
        <v>170</v>
      </c>
      <c r="M23" s="23">
        <v>180</v>
      </c>
      <c r="N23" s="23">
        <v>170</v>
      </c>
      <c r="O23" s="23">
        <v>56</v>
      </c>
      <c r="P23" s="23">
        <v>57</v>
      </c>
      <c r="Q23" s="23">
        <v>57</v>
      </c>
      <c r="R23" s="39">
        <f>Q23+P23+O23</f>
        <v>170</v>
      </c>
      <c r="S23" s="23">
        <v>11.3</v>
      </c>
      <c r="T23" s="23"/>
      <c r="U23" s="23">
        <v>11.3</v>
      </c>
      <c r="V23" s="23"/>
      <c r="W23" s="23">
        <f t="shared" si="4"/>
        <v>22.6</v>
      </c>
      <c r="X23" s="23"/>
      <c r="Y23" s="23">
        <v>0</v>
      </c>
      <c r="Z23" s="23">
        <v>0</v>
      </c>
    </row>
    <row r="24" spans="1:26" ht="15">
      <c r="A24" s="44" t="s">
        <v>106</v>
      </c>
      <c r="B24" s="32" t="s">
        <v>53</v>
      </c>
      <c r="C24" s="30" t="s">
        <v>18</v>
      </c>
      <c r="D24" s="30" t="s">
        <v>23</v>
      </c>
      <c r="E24" s="30" t="s">
        <v>54</v>
      </c>
      <c r="F24" s="30" t="s">
        <v>19</v>
      </c>
      <c r="G24" s="30" t="s">
        <v>18</v>
      </c>
      <c r="H24" s="30" t="s">
        <v>19</v>
      </c>
      <c r="I24" s="30" t="s">
        <v>20</v>
      </c>
      <c r="J24" s="30" t="s">
        <v>18</v>
      </c>
      <c r="K24" s="31">
        <f>K25+K26</f>
        <v>218</v>
      </c>
      <c r="L24" s="31">
        <f aca="true" t="shared" si="7" ref="L24:Z24">L25+L26</f>
        <v>280600</v>
      </c>
      <c r="M24" s="31">
        <f t="shared" si="7"/>
        <v>259200</v>
      </c>
      <c r="N24" s="31">
        <f t="shared" si="7"/>
        <v>338800</v>
      </c>
      <c r="O24" s="31">
        <f t="shared" si="7"/>
        <v>98866</v>
      </c>
      <c r="P24" s="31">
        <f t="shared" si="7"/>
        <v>98866</v>
      </c>
      <c r="Q24" s="31">
        <f t="shared" si="7"/>
        <v>141068</v>
      </c>
      <c r="R24" s="31">
        <f t="shared" si="7"/>
        <v>338800</v>
      </c>
      <c r="S24" s="31">
        <f t="shared" si="7"/>
        <v>171.5</v>
      </c>
      <c r="T24" s="31">
        <f t="shared" si="7"/>
        <v>171.6</v>
      </c>
      <c r="U24" s="31">
        <f t="shared" si="7"/>
        <v>447</v>
      </c>
      <c r="V24" s="31">
        <f t="shared" si="7"/>
        <v>448</v>
      </c>
      <c r="W24" s="31">
        <f t="shared" si="7"/>
        <v>1238.1</v>
      </c>
      <c r="X24" s="31">
        <f t="shared" si="7"/>
        <v>6</v>
      </c>
      <c r="Y24" s="31">
        <f t="shared" si="7"/>
        <v>327</v>
      </c>
      <c r="Z24" s="31">
        <f t="shared" si="7"/>
        <v>340</v>
      </c>
    </row>
    <row r="25" spans="1:26" ht="15">
      <c r="A25" s="38" t="s">
        <v>72</v>
      </c>
      <c r="B25" s="43" t="s">
        <v>56</v>
      </c>
      <c r="C25" s="35" t="s">
        <v>27</v>
      </c>
      <c r="D25" s="35" t="s">
        <v>23</v>
      </c>
      <c r="E25" s="35" t="s">
        <v>54</v>
      </c>
      <c r="F25" s="35" t="s">
        <v>24</v>
      </c>
      <c r="G25" s="35" t="s">
        <v>35</v>
      </c>
      <c r="H25" s="35" t="s">
        <v>57</v>
      </c>
      <c r="I25" s="35" t="s">
        <v>20</v>
      </c>
      <c r="J25" s="35" t="s">
        <v>29</v>
      </c>
      <c r="K25" s="36">
        <v>60</v>
      </c>
      <c r="L25" s="23">
        <v>0</v>
      </c>
      <c r="M25" s="23">
        <v>0</v>
      </c>
      <c r="N25" s="23">
        <v>42200</v>
      </c>
      <c r="O25" s="23">
        <v>0</v>
      </c>
      <c r="P25" s="23">
        <v>0</v>
      </c>
      <c r="Q25" s="23">
        <v>42200</v>
      </c>
      <c r="R25" s="39">
        <f>Q25+P25+O25</f>
        <v>42200</v>
      </c>
      <c r="S25" s="23"/>
      <c r="T25" s="23"/>
      <c r="U25" s="23">
        <v>52</v>
      </c>
      <c r="V25" s="23">
        <v>53</v>
      </c>
      <c r="W25" s="23">
        <f t="shared" si="4"/>
        <v>105</v>
      </c>
      <c r="X25" s="23">
        <v>6</v>
      </c>
      <c r="Y25" s="23">
        <v>20</v>
      </c>
      <c r="Z25" s="23">
        <v>21</v>
      </c>
    </row>
    <row r="26" spans="1:26" ht="15">
      <c r="A26" s="44" t="s">
        <v>116</v>
      </c>
      <c r="B26" s="32" t="s">
        <v>59</v>
      </c>
      <c r="C26" s="30" t="s">
        <v>27</v>
      </c>
      <c r="D26" s="30" t="s">
        <v>23</v>
      </c>
      <c r="E26" s="30" t="s">
        <v>54</v>
      </c>
      <c r="F26" s="30" t="s">
        <v>54</v>
      </c>
      <c r="G26" s="30" t="s">
        <v>18</v>
      </c>
      <c r="H26" s="30" t="s">
        <v>19</v>
      </c>
      <c r="I26" s="30" t="s">
        <v>20</v>
      </c>
      <c r="J26" s="30" t="s">
        <v>18</v>
      </c>
      <c r="K26" s="31">
        <f>K27+K28</f>
        <v>158</v>
      </c>
      <c r="L26" s="36">
        <f aca="true" t="shared" si="8" ref="L26:Z26">L27+L28</f>
        <v>280600</v>
      </c>
      <c r="M26" s="36">
        <f t="shared" si="8"/>
        <v>259200</v>
      </c>
      <c r="N26" s="36">
        <f t="shared" si="8"/>
        <v>296600</v>
      </c>
      <c r="O26" s="36">
        <f t="shared" si="8"/>
        <v>98866</v>
      </c>
      <c r="P26" s="36">
        <f t="shared" si="8"/>
        <v>98866</v>
      </c>
      <c r="Q26" s="36">
        <f t="shared" si="8"/>
        <v>98868</v>
      </c>
      <c r="R26" s="36">
        <f t="shared" si="8"/>
        <v>296600</v>
      </c>
      <c r="S26" s="36">
        <f t="shared" si="8"/>
        <v>171.5</v>
      </c>
      <c r="T26" s="36">
        <f t="shared" si="8"/>
        <v>171.6</v>
      </c>
      <c r="U26" s="36">
        <f t="shared" si="8"/>
        <v>395</v>
      </c>
      <c r="V26" s="36">
        <f t="shared" si="8"/>
        <v>395</v>
      </c>
      <c r="W26" s="36">
        <f t="shared" si="8"/>
        <v>1133.1</v>
      </c>
      <c r="X26" s="36">
        <f t="shared" si="8"/>
        <v>0</v>
      </c>
      <c r="Y26" s="36">
        <f t="shared" si="8"/>
        <v>307</v>
      </c>
      <c r="Z26" s="36">
        <f t="shared" si="8"/>
        <v>319</v>
      </c>
    </row>
    <row r="27" spans="1:26" ht="31.5">
      <c r="A27" s="38" t="s">
        <v>159</v>
      </c>
      <c r="B27" s="1" t="s">
        <v>111</v>
      </c>
      <c r="C27" s="35" t="s">
        <v>27</v>
      </c>
      <c r="D27" s="35" t="s">
        <v>23</v>
      </c>
      <c r="E27" s="35" t="s">
        <v>54</v>
      </c>
      <c r="F27" s="35" t="s">
        <v>54</v>
      </c>
      <c r="G27" s="35" t="s">
        <v>61</v>
      </c>
      <c r="H27" s="35" t="s">
        <v>57</v>
      </c>
      <c r="I27" s="35" t="s">
        <v>20</v>
      </c>
      <c r="J27" s="35" t="s">
        <v>29</v>
      </c>
      <c r="K27" s="36">
        <v>44</v>
      </c>
      <c r="L27" s="23"/>
      <c r="M27" s="23"/>
      <c r="N27" s="23"/>
      <c r="O27" s="23"/>
      <c r="P27" s="23"/>
      <c r="Q27" s="23"/>
      <c r="R27" s="39"/>
      <c r="S27" s="23">
        <v>50</v>
      </c>
      <c r="T27" s="23">
        <v>50</v>
      </c>
      <c r="U27" s="23">
        <v>120</v>
      </c>
      <c r="V27" s="23">
        <v>120</v>
      </c>
      <c r="W27" s="23">
        <f t="shared" si="4"/>
        <v>340</v>
      </c>
      <c r="X27" s="23"/>
      <c r="Y27" s="45" t="s">
        <v>139</v>
      </c>
      <c r="Z27" s="23">
        <v>196</v>
      </c>
    </row>
    <row r="28" spans="1:26" ht="33" customHeight="1">
      <c r="A28" s="38" t="s">
        <v>160</v>
      </c>
      <c r="B28" s="1" t="s">
        <v>60</v>
      </c>
      <c r="C28" s="35" t="s">
        <v>27</v>
      </c>
      <c r="D28" s="35" t="s">
        <v>23</v>
      </c>
      <c r="E28" s="35" t="s">
        <v>54</v>
      </c>
      <c r="F28" s="35" t="s">
        <v>54</v>
      </c>
      <c r="G28" s="35" t="s">
        <v>136</v>
      </c>
      <c r="H28" s="35" t="s">
        <v>57</v>
      </c>
      <c r="I28" s="35" t="s">
        <v>20</v>
      </c>
      <c r="J28" s="35" t="s">
        <v>29</v>
      </c>
      <c r="K28" s="36">
        <v>114</v>
      </c>
      <c r="L28" s="23">
        <v>280600</v>
      </c>
      <c r="M28" s="23">
        <v>259200</v>
      </c>
      <c r="N28" s="23">
        <v>296600</v>
      </c>
      <c r="O28" s="22">
        <v>98866</v>
      </c>
      <c r="P28" s="22">
        <v>98866</v>
      </c>
      <c r="Q28" s="22">
        <v>98868</v>
      </c>
      <c r="R28" s="39">
        <f>Q28+P28+O28</f>
        <v>296600</v>
      </c>
      <c r="S28" s="46">
        <v>121.5</v>
      </c>
      <c r="T28" s="46">
        <v>121.6</v>
      </c>
      <c r="U28" s="23">
        <v>275</v>
      </c>
      <c r="V28" s="23">
        <v>275</v>
      </c>
      <c r="W28" s="23">
        <f t="shared" si="4"/>
        <v>793.1</v>
      </c>
      <c r="X28" s="23"/>
      <c r="Y28" s="23">
        <v>119</v>
      </c>
      <c r="Z28" s="23">
        <v>123</v>
      </c>
    </row>
    <row r="29" spans="1:26" ht="28.5" customHeight="1" hidden="1">
      <c r="A29" s="44" t="s">
        <v>106</v>
      </c>
      <c r="B29" s="47" t="s">
        <v>63</v>
      </c>
      <c r="C29" s="30" t="s">
        <v>18</v>
      </c>
      <c r="D29" s="30" t="s">
        <v>23</v>
      </c>
      <c r="E29" s="30" t="s">
        <v>64</v>
      </c>
      <c r="F29" s="30" t="s">
        <v>19</v>
      </c>
      <c r="G29" s="30" t="s">
        <v>18</v>
      </c>
      <c r="H29" s="30" t="s">
        <v>19</v>
      </c>
      <c r="I29" s="30" t="s">
        <v>20</v>
      </c>
      <c r="J29" s="30" t="s">
        <v>18</v>
      </c>
      <c r="K29" s="31">
        <f>K30</f>
        <v>0</v>
      </c>
      <c r="L29" s="23"/>
      <c r="M29" s="23"/>
      <c r="N29" s="23"/>
      <c r="O29" s="22"/>
      <c r="P29" s="22"/>
      <c r="Q29" s="22"/>
      <c r="R29" s="39"/>
      <c r="S29" s="23"/>
      <c r="T29" s="23"/>
      <c r="U29" s="23"/>
      <c r="V29" s="23"/>
      <c r="W29" s="23">
        <f t="shared" si="4"/>
        <v>0</v>
      </c>
      <c r="X29" s="23"/>
      <c r="Y29" s="23"/>
      <c r="Z29" s="23"/>
    </row>
    <row r="30" spans="1:26" ht="47.25" customHeight="1" hidden="1">
      <c r="A30" s="38" t="s">
        <v>72</v>
      </c>
      <c r="B30" s="1" t="s">
        <v>65</v>
      </c>
      <c r="C30" s="35" t="s">
        <v>134</v>
      </c>
      <c r="D30" s="35" t="s">
        <v>23</v>
      </c>
      <c r="E30" s="35" t="s">
        <v>64</v>
      </c>
      <c r="F30" s="35" t="s">
        <v>66</v>
      </c>
      <c r="G30" s="35" t="s">
        <v>33</v>
      </c>
      <c r="H30" s="35" t="s">
        <v>24</v>
      </c>
      <c r="I30" s="35" t="s">
        <v>20</v>
      </c>
      <c r="J30" s="35" t="s">
        <v>29</v>
      </c>
      <c r="K30" s="36">
        <v>0</v>
      </c>
      <c r="L30" s="23"/>
      <c r="M30" s="23"/>
      <c r="N30" s="23"/>
      <c r="O30" s="22"/>
      <c r="P30" s="22"/>
      <c r="Q30" s="22"/>
      <c r="R30" s="39"/>
      <c r="S30" s="23"/>
      <c r="T30" s="23"/>
      <c r="U30" s="23"/>
      <c r="V30" s="23"/>
      <c r="W30" s="23">
        <f t="shared" si="4"/>
        <v>0</v>
      </c>
      <c r="X30" s="23"/>
      <c r="Y30" s="23"/>
      <c r="Z30" s="23"/>
    </row>
    <row r="31" spans="1:26" ht="25.5" customHeight="1" hidden="1">
      <c r="A31" s="44" t="s">
        <v>100</v>
      </c>
      <c r="B31" s="48" t="s">
        <v>67</v>
      </c>
      <c r="C31" s="30" t="s">
        <v>18</v>
      </c>
      <c r="D31" s="30" t="s">
        <v>23</v>
      </c>
      <c r="E31" s="30" t="s">
        <v>68</v>
      </c>
      <c r="F31" s="30" t="s">
        <v>19</v>
      </c>
      <c r="G31" s="30" t="s">
        <v>18</v>
      </c>
      <c r="H31" s="30" t="s">
        <v>19</v>
      </c>
      <c r="I31" s="30" t="s">
        <v>20</v>
      </c>
      <c r="J31" s="30" t="s">
        <v>18</v>
      </c>
      <c r="K31" s="31">
        <f>K32+K34+K35</f>
        <v>0</v>
      </c>
      <c r="L31" s="21">
        <f aca="true" t="shared" si="9" ref="L31:V32">L32</f>
        <v>258700</v>
      </c>
      <c r="M31" s="21">
        <f t="shared" si="9"/>
        <v>258700</v>
      </c>
      <c r="N31" s="21">
        <f t="shared" si="9"/>
        <v>258800</v>
      </c>
      <c r="O31" s="21">
        <f t="shared" si="9"/>
        <v>86200</v>
      </c>
      <c r="P31" s="21">
        <f t="shared" si="9"/>
        <v>86300</v>
      </c>
      <c r="Q31" s="21">
        <f t="shared" si="9"/>
        <v>86300</v>
      </c>
      <c r="R31" s="21">
        <f t="shared" si="9"/>
        <v>258800</v>
      </c>
      <c r="S31" s="21">
        <f t="shared" si="9"/>
        <v>302</v>
      </c>
      <c r="T31" s="21">
        <f t="shared" si="9"/>
        <v>302</v>
      </c>
      <c r="U31" s="21">
        <f t="shared" si="9"/>
        <v>302</v>
      </c>
      <c r="V31" s="21">
        <f t="shared" si="9"/>
        <v>302</v>
      </c>
      <c r="W31" s="23">
        <f t="shared" si="4"/>
        <v>1208</v>
      </c>
      <c r="X31" s="23">
        <v>808</v>
      </c>
      <c r="Y31" s="23"/>
      <c r="Z31" s="23"/>
    </row>
    <row r="32" spans="1:26" ht="1.5" customHeight="1" hidden="1">
      <c r="A32" s="49" t="s">
        <v>69</v>
      </c>
      <c r="B32" s="50" t="s">
        <v>70</v>
      </c>
      <c r="C32" s="51" t="s">
        <v>18</v>
      </c>
      <c r="D32" s="51">
        <v>1</v>
      </c>
      <c r="E32" s="51">
        <v>11</v>
      </c>
      <c r="F32" s="51" t="s">
        <v>51</v>
      </c>
      <c r="G32" s="51" t="s">
        <v>18</v>
      </c>
      <c r="H32" s="51" t="s">
        <v>19</v>
      </c>
      <c r="I32" s="51" t="s">
        <v>20</v>
      </c>
      <c r="J32" s="51" t="s">
        <v>71</v>
      </c>
      <c r="K32" s="52">
        <f>K33</f>
        <v>0</v>
      </c>
      <c r="L32" s="53">
        <f t="shared" si="9"/>
        <v>258700</v>
      </c>
      <c r="M32" s="53">
        <f t="shared" si="9"/>
        <v>258700</v>
      </c>
      <c r="N32" s="53">
        <f t="shared" si="9"/>
        <v>258800</v>
      </c>
      <c r="O32" s="53">
        <f t="shared" si="9"/>
        <v>86200</v>
      </c>
      <c r="P32" s="53">
        <f t="shared" si="9"/>
        <v>86300</v>
      </c>
      <c r="Q32" s="53">
        <f t="shared" si="9"/>
        <v>86300</v>
      </c>
      <c r="R32" s="53">
        <f t="shared" si="9"/>
        <v>258800</v>
      </c>
      <c r="S32" s="53">
        <f t="shared" si="9"/>
        <v>302</v>
      </c>
      <c r="T32" s="53">
        <f t="shared" si="9"/>
        <v>302</v>
      </c>
      <c r="U32" s="53">
        <f t="shared" si="9"/>
        <v>302</v>
      </c>
      <c r="V32" s="53">
        <f t="shared" si="9"/>
        <v>302</v>
      </c>
      <c r="W32" s="23">
        <f t="shared" si="4"/>
        <v>1208</v>
      </c>
      <c r="X32" s="23"/>
      <c r="Y32" s="23"/>
      <c r="Z32" s="23"/>
    </row>
    <row r="33" spans="1:26" ht="54.75" customHeight="1" hidden="1">
      <c r="A33" s="38" t="s">
        <v>120</v>
      </c>
      <c r="B33" s="54" t="s">
        <v>115</v>
      </c>
      <c r="C33" s="35" t="s">
        <v>134</v>
      </c>
      <c r="D33" s="35" t="s">
        <v>23</v>
      </c>
      <c r="E33" s="35" t="s">
        <v>68</v>
      </c>
      <c r="F33" s="35" t="s">
        <v>51</v>
      </c>
      <c r="G33" s="45" t="s">
        <v>114</v>
      </c>
      <c r="H33" s="35" t="s">
        <v>57</v>
      </c>
      <c r="I33" s="35" t="s">
        <v>20</v>
      </c>
      <c r="J33" s="35" t="s">
        <v>71</v>
      </c>
      <c r="K33" s="36">
        <v>0</v>
      </c>
      <c r="L33" s="23">
        <v>258700</v>
      </c>
      <c r="M33" s="23">
        <v>258700</v>
      </c>
      <c r="N33" s="23">
        <v>258800</v>
      </c>
      <c r="O33" s="23">
        <v>86200</v>
      </c>
      <c r="P33" s="23">
        <v>86300</v>
      </c>
      <c r="Q33" s="23">
        <v>86300</v>
      </c>
      <c r="R33" s="39">
        <f>Q33+P33+O33</f>
        <v>258800</v>
      </c>
      <c r="S33" s="23">
        <v>302</v>
      </c>
      <c r="T33" s="23">
        <v>302</v>
      </c>
      <c r="U33" s="23">
        <v>302</v>
      </c>
      <c r="V33" s="23">
        <v>302</v>
      </c>
      <c r="W33" s="23">
        <f t="shared" si="4"/>
        <v>1208</v>
      </c>
      <c r="X33" s="23"/>
      <c r="Y33" s="23"/>
      <c r="Z33" s="23"/>
    </row>
    <row r="34" spans="1:26" ht="36.75" customHeight="1" hidden="1">
      <c r="A34" s="38" t="s">
        <v>116</v>
      </c>
      <c r="B34" s="54" t="s">
        <v>113</v>
      </c>
      <c r="C34" s="45" t="s">
        <v>134</v>
      </c>
      <c r="D34" s="45" t="s">
        <v>23</v>
      </c>
      <c r="E34" s="45" t="s">
        <v>68</v>
      </c>
      <c r="F34" s="45" t="s">
        <v>51</v>
      </c>
      <c r="G34" s="45" t="s">
        <v>112</v>
      </c>
      <c r="H34" s="45" t="s">
        <v>57</v>
      </c>
      <c r="I34" s="45" t="s">
        <v>20</v>
      </c>
      <c r="J34" s="45" t="s">
        <v>71</v>
      </c>
      <c r="K34" s="36">
        <v>0</v>
      </c>
      <c r="L34" s="23"/>
      <c r="M34" s="23"/>
      <c r="N34" s="23"/>
      <c r="O34" s="23"/>
      <c r="P34" s="23"/>
      <c r="Q34" s="23"/>
      <c r="R34" s="39"/>
      <c r="S34" s="23"/>
      <c r="T34" s="23"/>
      <c r="U34" s="23"/>
      <c r="V34" s="23"/>
      <c r="W34" s="23"/>
      <c r="X34" s="23">
        <v>808</v>
      </c>
      <c r="Y34" s="23"/>
      <c r="Z34" s="23"/>
    </row>
    <row r="35" spans="1:26" ht="28.5" customHeight="1" hidden="1">
      <c r="A35" s="38" t="s">
        <v>117</v>
      </c>
      <c r="B35" s="54" t="s">
        <v>73</v>
      </c>
      <c r="C35" s="45" t="s">
        <v>134</v>
      </c>
      <c r="D35" s="45" t="s">
        <v>23</v>
      </c>
      <c r="E35" s="45" t="s">
        <v>68</v>
      </c>
      <c r="F35" s="45" t="s">
        <v>74</v>
      </c>
      <c r="G35" s="45" t="s">
        <v>75</v>
      </c>
      <c r="H35" s="45" t="s">
        <v>57</v>
      </c>
      <c r="I35" s="45" t="s">
        <v>20</v>
      </c>
      <c r="J35" s="45" t="s">
        <v>71</v>
      </c>
      <c r="K35" s="36">
        <v>0</v>
      </c>
      <c r="L35" s="23"/>
      <c r="M35" s="23"/>
      <c r="N35" s="23"/>
      <c r="O35" s="23"/>
      <c r="P35" s="23"/>
      <c r="Q35" s="23"/>
      <c r="R35" s="39"/>
      <c r="S35" s="23"/>
      <c r="T35" s="23"/>
      <c r="U35" s="23"/>
      <c r="V35" s="23"/>
      <c r="W35" s="23"/>
      <c r="X35" s="23"/>
      <c r="Y35" s="23"/>
      <c r="Z35" s="23"/>
    </row>
    <row r="36" spans="1:26" ht="28.5" customHeight="1" hidden="1">
      <c r="A36" s="44" t="s">
        <v>106</v>
      </c>
      <c r="B36" s="47" t="s">
        <v>121</v>
      </c>
      <c r="C36" s="55" t="s">
        <v>18</v>
      </c>
      <c r="D36" s="55" t="s">
        <v>23</v>
      </c>
      <c r="E36" s="55" t="s">
        <v>118</v>
      </c>
      <c r="F36" s="55" t="s">
        <v>28</v>
      </c>
      <c r="G36" s="55" t="s">
        <v>18</v>
      </c>
      <c r="H36" s="55" t="s">
        <v>57</v>
      </c>
      <c r="I36" s="55" t="s">
        <v>20</v>
      </c>
      <c r="J36" s="55" t="s">
        <v>119</v>
      </c>
      <c r="K36" s="31">
        <f>K37</f>
        <v>0</v>
      </c>
      <c r="L36" s="23"/>
      <c r="M36" s="23"/>
      <c r="N36" s="23"/>
      <c r="O36" s="23"/>
      <c r="P36" s="23"/>
      <c r="Q36" s="23"/>
      <c r="R36" s="39"/>
      <c r="S36" s="23"/>
      <c r="T36" s="23"/>
      <c r="U36" s="23"/>
      <c r="V36" s="23"/>
      <c r="W36" s="23"/>
      <c r="X36" s="23">
        <v>15</v>
      </c>
      <c r="Y36" s="23"/>
      <c r="Z36" s="23"/>
    </row>
    <row r="37" spans="1:26" ht="28.5" customHeight="1" hidden="1">
      <c r="A37" s="38" t="s">
        <v>72</v>
      </c>
      <c r="B37" s="54" t="s">
        <v>122</v>
      </c>
      <c r="C37" s="45" t="s">
        <v>134</v>
      </c>
      <c r="D37" s="45" t="s">
        <v>23</v>
      </c>
      <c r="E37" s="45" t="s">
        <v>118</v>
      </c>
      <c r="F37" s="45" t="s">
        <v>28</v>
      </c>
      <c r="G37" s="45" t="s">
        <v>123</v>
      </c>
      <c r="H37" s="45" t="s">
        <v>57</v>
      </c>
      <c r="I37" s="45" t="s">
        <v>20</v>
      </c>
      <c r="J37" s="45" t="s">
        <v>119</v>
      </c>
      <c r="K37" s="36">
        <v>0</v>
      </c>
      <c r="L37" s="23"/>
      <c r="M37" s="23"/>
      <c r="N37" s="23"/>
      <c r="O37" s="23"/>
      <c r="P37" s="23"/>
      <c r="Q37" s="23"/>
      <c r="R37" s="39"/>
      <c r="S37" s="23"/>
      <c r="T37" s="23"/>
      <c r="U37" s="23"/>
      <c r="V37" s="23"/>
      <c r="W37" s="23"/>
      <c r="X37" s="23">
        <v>15</v>
      </c>
      <c r="Y37" s="23"/>
      <c r="Z37" s="23"/>
    </row>
    <row r="38" spans="1:26" ht="19.5" customHeight="1">
      <c r="A38" s="44" t="s">
        <v>100</v>
      </c>
      <c r="B38" s="32" t="s">
        <v>76</v>
      </c>
      <c r="C38" s="30" t="s">
        <v>18</v>
      </c>
      <c r="D38" s="30" t="s">
        <v>23</v>
      </c>
      <c r="E38" s="30" t="s">
        <v>77</v>
      </c>
      <c r="F38" s="30" t="s">
        <v>19</v>
      </c>
      <c r="G38" s="30" t="s">
        <v>19</v>
      </c>
      <c r="H38" s="30" t="s">
        <v>19</v>
      </c>
      <c r="I38" s="30" t="s">
        <v>20</v>
      </c>
      <c r="J38" s="30" t="s">
        <v>78</v>
      </c>
      <c r="K38" s="31">
        <f>K39</f>
        <v>3</v>
      </c>
      <c r="L38" s="31">
        <f aca="true" t="shared" si="10" ref="L38:Z38">L39</f>
        <v>0</v>
      </c>
      <c r="M38" s="31">
        <f t="shared" si="10"/>
        <v>0</v>
      </c>
      <c r="N38" s="31">
        <f t="shared" si="10"/>
        <v>0</v>
      </c>
      <c r="O38" s="31">
        <f t="shared" si="10"/>
        <v>0</v>
      </c>
      <c r="P38" s="31">
        <f t="shared" si="10"/>
        <v>0</v>
      </c>
      <c r="Q38" s="31">
        <f t="shared" si="10"/>
        <v>0</v>
      </c>
      <c r="R38" s="31">
        <f t="shared" si="10"/>
        <v>0</v>
      </c>
      <c r="S38" s="31">
        <f t="shared" si="10"/>
        <v>0</v>
      </c>
      <c r="T38" s="31">
        <f t="shared" si="10"/>
        <v>0</v>
      </c>
      <c r="U38" s="31">
        <f t="shared" si="10"/>
        <v>0</v>
      </c>
      <c r="V38" s="31">
        <f t="shared" si="10"/>
        <v>0</v>
      </c>
      <c r="W38" s="31">
        <f t="shared" si="10"/>
        <v>0</v>
      </c>
      <c r="X38" s="31">
        <f t="shared" si="10"/>
        <v>0</v>
      </c>
      <c r="Y38" s="31">
        <f t="shared" si="10"/>
        <v>3</v>
      </c>
      <c r="Z38" s="31">
        <f t="shared" si="10"/>
        <v>3</v>
      </c>
    </row>
    <row r="39" spans="1:26" ht="45" customHeight="1">
      <c r="A39" s="38" t="s">
        <v>120</v>
      </c>
      <c r="B39" s="56" t="s">
        <v>172</v>
      </c>
      <c r="C39" s="35" t="s">
        <v>171</v>
      </c>
      <c r="D39" s="35" t="s">
        <v>23</v>
      </c>
      <c r="E39" s="35" t="s">
        <v>77</v>
      </c>
      <c r="F39" s="35" t="s">
        <v>28</v>
      </c>
      <c r="G39" s="35" t="s">
        <v>33</v>
      </c>
      <c r="H39" s="35" t="s">
        <v>28</v>
      </c>
      <c r="I39" s="35" t="s">
        <v>20</v>
      </c>
      <c r="J39" s="35" t="s">
        <v>78</v>
      </c>
      <c r="K39" s="36">
        <v>3</v>
      </c>
      <c r="L39" s="23"/>
      <c r="M39" s="23"/>
      <c r="N39" s="23"/>
      <c r="O39" s="23"/>
      <c r="P39" s="23"/>
      <c r="Q39" s="23"/>
      <c r="R39" s="39"/>
      <c r="S39" s="23"/>
      <c r="T39" s="23"/>
      <c r="U39" s="23"/>
      <c r="V39" s="23"/>
      <c r="W39" s="23"/>
      <c r="X39" s="23"/>
      <c r="Y39" s="23">
        <v>3</v>
      </c>
      <c r="Z39" s="23">
        <v>3</v>
      </c>
    </row>
    <row r="40" spans="1:26" ht="21.75" customHeight="1" hidden="1">
      <c r="A40" s="38" t="s">
        <v>100</v>
      </c>
      <c r="B40" s="57" t="s">
        <v>79</v>
      </c>
      <c r="C40" s="30" t="s">
        <v>18</v>
      </c>
      <c r="D40" s="30" t="s">
        <v>23</v>
      </c>
      <c r="E40" s="30" t="s">
        <v>80</v>
      </c>
      <c r="F40" s="30" t="s">
        <v>19</v>
      </c>
      <c r="G40" s="30" t="s">
        <v>18</v>
      </c>
      <c r="H40" s="30" t="s">
        <v>57</v>
      </c>
      <c r="I40" s="30" t="s">
        <v>20</v>
      </c>
      <c r="J40" s="30" t="s">
        <v>18</v>
      </c>
      <c r="K40" s="31">
        <f>K41</f>
        <v>0</v>
      </c>
      <c r="L40" s="31">
        <f aca="true" t="shared" si="11" ref="L40:Z40">L41</f>
        <v>0</v>
      </c>
      <c r="M40" s="31">
        <f t="shared" si="11"/>
        <v>0</v>
      </c>
      <c r="N40" s="31">
        <f t="shared" si="11"/>
        <v>0</v>
      </c>
      <c r="O40" s="31">
        <f t="shared" si="11"/>
        <v>0</v>
      </c>
      <c r="P40" s="31">
        <f t="shared" si="11"/>
        <v>0</v>
      </c>
      <c r="Q40" s="31">
        <f t="shared" si="11"/>
        <v>0</v>
      </c>
      <c r="R40" s="31">
        <f t="shared" si="11"/>
        <v>0</v>
      </c>
      <c r="S40" s="31">
        <f t="shared" si="11"/>
        <v>35</v>
      </c>
      <c r="T40" s="31">
        <f t="shared" si="11"/>
        <v>35</v>
      </c>
      <c r="U40" s="31">
        <f t="shared" si="11"/>
        <v>35</v>
      </c>
      <c r="V40" s="31">
        <f t="shared" si="11"/>
        <v>35</v>
      </c>
      <c r="W40" s="31">
        <f t="shared" si="11"/>
        <v>140</v>
      </c>
      <c r="X40" s="31">
        <f t="shared" si="11"/>
        <v>0</v>
      </c>
      <c r="Y40" s="31">
        <f t="shared" si="11"/>
        <v>0</v>
      </c>
      <c r="Z40" s="31">
        <f t="shared" si="11"/>
        <v>0</v>
      </c>
    </row>
    <row r="41" spans="1:26" ht="54" customHeight="1" hidden="1">
      <c r="A41" s="38" t="s">
        <v>120</v>
      </c>
      <c r="B41" s="58" t="s">
        <v>128</v>
      </c>
      <c r="C41" s="35" t="s">
        <v>134</v>
      </c>
      <c r="D41" s="35" t="s">
        <v>23</v>
      </c>
      <c r="E41" s="35" t="s">
        <v>80</v>
      </c>
      <c r="F41" s="35" t="s">
        <v>28</v>
      </c>
      <c r="G41" s="35" t="s">
        <v>126</v>
      </c>
      <c r="H41" s="35" t="s">
        <v>57</v>
      </c>
      <c r="I41" s="35" t="s">
        <v>20</v>
      </c>
      <c r="J41" s="35" t="s">
        <v>127</v>
      </c>
      <c r="K41" s="36">
        <v>0</v>
      </c>
      <c r="L41" s="23"/>
      <c r="M41" s="23"/>
      <c r="N41" s="23"/>
      <c r="O41" s="23"/>
      <c r="P41" s="23"/>
      <c r="Q41" s="23"/>
      <c r="R41" s="39"/>
      <c r="S41" s="23">
        <v>35</v>
      </c>
      <c r="T41" s="23">
        <v>35</v>
      </c>
      <c r="U41" s="23">
        <v>35</v>
      </c>
      <c r="V41" s="23">
        <v>35</v>
      </c>
      <c r="W41" s="23">
        <f t="shared" si="4"/>
        <v>140</v>
      </c>
      <c r="X41" s="23"/>
      <c r="Y41" s="23"/>
      <c r="Z41" s="23"/>
    </row>
    <row r="42" spans="1:26" ht="18.75" customHeight="1" hidden="1">
      <c r="A42" s="38"/>
      <c r="B42" s="59"/>
      <c r="C42" s="35"/>
      <c r="D42" s="35"/>
      <c r="E42" s="35"/>
      <c r="F42" s="35"/>
      <c r="G42" s="35"/>
      <c r="H42" s="35"/>
      <c r="I42" s="35"/>
      <c r="J42" s="35"/>
      <c r="K42" s="36"/>
      <c r="L42" s="23"/>
      <c r="M42" s="23"/>
      <c r="N42" s="23"/>
      <c r="O42" s="23"/>
      <c r="P42" s="23"/>
      <c r="Q42" s="23"/>
      <c r="R42" s="39"/>
      <c r="S42" s="23"/>
      <c r="T42" s="23"/>
      <c r="U42" s="23"/>
      <c r="V42" s="23"/>
      <c r="W42" s="23"/>
      <c r="X42" s="23"/>
      <c r="Y42" s="23"/>
      <c r="Z42" s="23"/>
    </row>
    <row r="43" spans="1:26" ht="15">
      <c r="A43" s="44" t="s">
        <v>81</v>
      </c>
      <c r="B43" s="60" t="s">
        <v>82</v>
      </c>
      <c r="C43" s="30" t="s">
        <v>18</v>
      </c>
      <c r="D43" s="30" t="s">
        <v>83</v>
      </c>
      <c r="E43" s="30" t="s">
        <v>19</v>
      </c>
      <c r="F43" s="30" t="s">
        <v>19</v>
      </c>
      <c r="G43" s="30" t="s">
        <v>18</v>
      </c>
      <c r="H43" s="30" t="s">
        <v>19</v>
      </c>
      <c r="I43" s="30" t="s">
        <v>20</v>
      </c>
      <c r="J43" s="30" t="s">
        <v>18</v>
      </c>
      <c r="K43" s="31">
        <f>K44+K64</f>
        <v>1959.1</v>
      </c>
      <c r="L43" s="31">
        <f aca="true" t="shared" si="12" ref="L43:Z43">L44+L64</f>
        <v>164878</v>
      </c>
      <c r="M43" s="31">
        <f t="shared" si="12"/>
        <v>258778</v>
      </c>
      <c r="N43" s="31">
        <f t="shared" si="12"/>
        <v>87778</v>
      </c>
      <c r="O43" s="31">
        <f t="shared" si="12"/>
        <v>12608</v>
      </c>
      <c r="P43" s="31">
        <f t="shared" si="12"/>
        <v>12608</v>
      </c>
      <c r="Q43" s="31">
        <f t="shared" si="12"/>
        <v>62718</v>
      </c>
      <c r="R43" s="31">
        <f t="shared" si="12"/>
        <v>87778</v>
      </c>
      <c r="S43" s="31">
        <f t="shared" si="12"/>
        <v>78</v>
      </c>
      <c r="T43" s="31">
        <f t="shared" si="12"/>
        <v>78</v>
      </c>
      <c r="U43" s="31">
        <f t="shared" si="12"/>
        <v>78</v>
      </c>
      <c r="V43" s="31">
        <f t="shared" si="12"/>
        <v>78</v>
      </c>
      <c r="W43" s="31">
        <f t="shared" si="12"/>
        <v>78</v>
      </c>
      <c r="X43" s="31">
        <f t="shared" si="12"/>
        <v>1881</v>
      </c>
      <c r="Y43" s="31">
        <f t="shared" si="12"/>
        <v>1666</v>
      </c>
      <c r="Z43" s="31">
        <f t="shared" si="12"/>
        <v>1596</v>
      </c>
    </row>
    <row r="44" spans="1:26" ht="30" customHeight="1">
      <c r="A44" s="61"/>
      <c r="B44" s="32" t="s">
        <v>84</v>
      </c>
      <c r="C44" s="30" t="s">
        <v>18</v>
      </c>
      <c r="D44" s="30" t="s">
        <v>83</v>
      </c>
      <c r="E44" s="30" t="s">
        <v>28</v>
      </c>
      <c r="F44" s="30" t="s">
        <v>19</v>
      </c>
      <c r="G44" s="30" t="s">
        <v>18</v>
      </c>
      <c r="H44" s="30" t="s">
        <v>19</v>
      </c>
      <c r="I44" s="30" t="s">
        <v>20</v>
      </c>
      <c r="J44" s="30" t="s">
        <v>18</v>
      </c>
      <c r="K44" s="31">
        <f>K45+K47+K50+K63</f>
        <v>1939.1</v>
      </c>
      <c r="L44" s="31">
        <f aca="true" t="shared" si="13" ref="L44:Z44">L45+L47+L50</f>
        <v>164878</v>
      </c>
      <c r="M44" s="31">
        <f t="shared" si="13"/>
        <v>258778</v>
      </c>
      <c r="N44" s="31">
        <f t="shared" si="13"/>
        <v>87778</v>
      </c>
      <c r="O44" s="31">
        <f t="shared" si="13"/>
        <v>12608</v>
      </c>
      <c r="P44" s="31">
        <f t="shared" si="13"/>
        <v>12608</v>
      </c>
      <c r="Q44" s="31">
        <f t="shared" si="13"/>
        <v>62718</v>
      </c>
      <c r="R44" s="31">
        <f t="shared" si="13"/>
        <v>87778</v>
      </c>
      <c r="S44" s="31">
        <f t="shared" si="13"/>
        <v>78</v>
      </c>
      <c r="T44" s="31">
        <f t="shared" si="13"/>
        <v>78</v>
      </c>
      <c r="U44" s="31">
        <f t="shared" si="13"/>
        <v>78</v>
      </c>
      <c r="V44" s="31">
        <f t="shared" si="13"/>
        <v>78</v>
      </c>
      <c r="W44" s="31">
        <f t="shared" si="13"/>
        <v>78</v>
      </c>
      <c r="X44" s="31">
        <f t="shared" si="13"/>
        <v>1881</v>
      </c>
      <c r="Y44" s="31">
        <f t="shared" si="13"/>
        <v>1636</v>
      </c>
      <c r="Z44" s="31">
        <f t="shared" si="13"/>
        <v>1566</v>
      </c>
    </row>
    <row r="45" spans="1:26" ht="15">
      <c r="A45" s="44" t="s">
        <v>21</v>
      </c>
      <c r="B45" s="32" t="s">
        <v>85</v>
      </c>
      <c r="C45" s="30" t="s">
        <v>18</v>
      </c>
      <c r="D45" s="30" t="s">
        <v>83</v>
      </c>
      <c r="E45" s="30" t="s">
        <v>28</v>
      </c>
      <c r="F45" s="30" t="s">
        <v>150</v>
      </c>
      <c r="G45" s="30" t="s">
        <v>18</v>
      </c>
      <c r="H45" s="30" t="s">
        <v>19</v>
      </c>
      <c r="I45" s="30" t="s">
        <v>20</v>
      </c>
      <c r="J45" s="30" t="s">
        <v>164</v>
      </c>
      <c r="K45" s="31">
        <f>K46</f>
        <v>1712</v>
      </c>
      <c r="L45" s="31">
        <f aca="true" t="shared" si="14" ref="L45:Z45">L46</f>
        <v>77000</v>
      </c>
      <c r="M45" s="31">
        <f t="shared" si="14"/>
        <v>216000</v>
      </c>
      <c r="N45" s="31">
        <f t="shared" si="14"/>
        <v>0</v>
      </c>
      <c r="O45" s="31">
        <f t="shared" si="14"/>
        <v>0</v>
      </c>
      <c r="P45" s="31">
        <f t="shared" si="14"/>
        <v>0</v>
      </c>
      <c r="Q45" s="31">
        <f t="shared" si="14"/>
        <v>0</v>
      </c>
      <c r="R45" s="31">
        <f t="shared" si="14"/>
        <v>0</v>
      </c>
      <c r="S45" s="31">
        <f t="shared" si="14"/>
        <v>0</v>
      </c>
      <c r="T45" s="31">
        <f t="shared" si="14"/>
        <v>0</v>
      </c>
      <c r="U45" s="31">
        <f t="shared" si="14"/>
        <v>0</v>
      </c>
      <c r="V45" s="31">
        <f t="shared" si="14"/>
        <v>0</v>
      </c>
      <c r="W45" s="31">
        <f t="shared" si="14"/>
        <v>0</v>
      </c>
      <c r="X45" s="31">
        <f t="shared" si="14"/>
        <v>1803</v>
      </c>
      <c r="Y45" s="31">
        <f t="shared" si="14"/>
        <v>1559</v>
      </c>
      <c r="Z45" s="31">
        <f t="shared" si="14"/>
        <v>1489</v>
      </c>
    </row>
    <row r="46" spans="1:26" ht="42" customHeight="1">
      <c r="A46" s="44" t="s">
        <v>87</v>
      </c>
      <c r="B46" s="1" t="s">
        <v>88</v>
      </c>
      <c r="C46" s="45" t="s">
        <v>134</v>
      </c>
      <c r="D46" s="35" t="s">
        <v>83</v>
      </c>
      <c r="E46" s="35" t="s">
        <v>28</v>
      </c>
      <c r="F46" s="35" t="s">
        <v>150</v>
      </c>
      <c r="G46" s="35" t="s">
        <v>89</v>
      </c>
      <c r="H46" s="35" t="s">
        <v>57</v>
      </c>
      <c r="I46" s="35" t="s">
        <v>20</v>
      </c>
      <c r="J46" s="35" t="s">
        <v>164</v>
      </c>
      <c r="K46" s="36">
        <v>1712</v>
      </c>
      <c r="L46" s="23">
        <v>77000</v>
      </c>
      <c r="M46" s="23">
        <v>216000</v>
      </c>
      <c r="N46" s="23">
        <v>0</v>
      </c>
      <c r="O46" s="23">
        <v>0</v>
      </c>
      <c r="P46" s="23">
        <v>0</v>
      </c>
      <c r="Q46" s="23">
        <v>0</v>
      </c>
      <c r="R46" s="39">
        <f>Q46+P46+O46</f>
        <v>0</v>
      </c>
      <c r="S46" s="23"/>
      <c r="T46" s="23"/>
      <c r="U46" s="23"/>
      <c r="V46" s="23"/>
      <c r="W46" s="23">
        <f t="shared" si="4"/>
        <v>0</v>
      </c>
      <c r="X46" s="23">
        <v>1803</v>
      </c>
      <c r="Y46" s="23">
        <v>1559</v>
      </c>
      <c r="Z46" s="23">
        <v>1489</v>
      </c>
    </row>
    <row r="47" spans="1:26" ht="15">
      <c r="A47" s="44" t="s">
        <v>49</v>
      </c>
      <c r="B47" s="32" t="s">
        <v>90</v>
      </c>
      <c r="C47" s="30" t="s">
        <v>18</v>
      </c>
      <c r="D47" s="30" t="s">
        <v>83</v>
      </c>
      <c r="E47" s="30" t="s">
        <v>28</v>
      </c>
      <c r="F47" s="30" t="s">
        <v>151</v>
      </c>
      <c r="G47" s="30" t="s">
        <v>18</v>
      </c>
      <c r="H47" s="30" t="s">
        <v>19</v>
      </c>
      <c r="I47" s="30" t="s">
        <v>20</v>
      </c>
      <c r="J47" s="30" t="s">
        <v>164</v>
      </c>
      <c r="K47" s="31">
        <f>K48+K49</f>
        <v>128.5</v>
      </c>
      <c r="L47" s="31">
        <f aca="true" t="shared" si="15" ref="L47:Z47">L48+L49</f>
        <v>78</v>
      </c>
      <c r="M47" s="31">
        <f t="shared" si="15"/>
        <v>78</v>
      </c>
      <c r="N47" s="31">
        <f t="shared" si="15"/>
        <v>78</v>
      </c>
      <c r="O47" s="31">
        <f t="shared" si="15"/>
        <v>78</v>
      </c>
      <c r="P47" s="31">
        <f t="shared" si="15"/>
        <v>78</v>
      </c>
      <c r="Q47" s="31">
        <f t="shared" si="15"/>
        <v>78</v>
      </c>
      <c r="R47" s="31">
        <f t="shared" si="15"/>
        <v>78</v>
      </c>
      <c r="S47" s="31">
        <f t="shared" si="15"/>
        <v>78</v>
      </c>
      <c r="T47" s="31">
        <f t="shared" si="15"/>
        <v>78</v>
      </c>
      <c r="U47" s="31">
        <f t="shared" si="15"/>
        <v>78</v>
      </c>
      <c r="V47" s="31">
        <f t="shared" si="15"/>
        <v>78</v>
      </c>
      <c r="W47" s="31">
        <f t="shared" si="15"/>
        <v>78</v>
      </c>
      <c r="X47" s="31">
        <f t="shared" si="15"/>
        <v>78</v>
      </c>
      <c r="Y47" s="31">
        <f t="shared" si="15"/>
        <v>77</v>
      </c>
      <c r="Z47" s="31">
        <f t="shared" si="15"/>
        <v>77</v>
      </c>
    </row>
    <row r="48" spans="1:26" ht="18" customHeight="1">
      <c r="A48" s="44" t="s">
        <v>55</v>
      </c>
      <c r="B48" s="1" t="s">
        <v>91</v>
      </c>
      <c r="C48" s="35" t="s">
        <v>134</v>
      </c>
      <c r="D48" s="35" t="s">
        <v>83</v>
      </c>
      <c r="E48" s="35" t="s">
        <v>28</v>
      </c>
      <c r="F48" s="35" t="s">
        <v>152</v>
      </c>
      <c r="G48" s="35" t="s">
        <v>153</v>
      </c>
      <c r="H48" s="35" t="s">
        <v>57</v>
      </c>
      <c r="I48" s="35" t="s">
        <v>20</v>
      </c>
      <c r="J48" s="35" t="s">
        <v>164</v>
      </c>
      <c r="K48" s="36">
        <v>126.5</v>
      </c>
      <c r="L48" s="31">
        <v>76</v>
      </c>
      <c r="M48" s="31">
        <v>76</v>
      </c>
      <c r="N48" s="31">
        <v>76</v>
      </c>
      <c r="O48" s="31">
        <v>76</v>
      </c>
      <c r="P48" s="31">
        <v>76</v>
      </c>
      <c r="Q48" s="31">
        <v>76</v>
      </c>
      <c r="R48" s="31">
        <v>76</v>
      </c>
      <c r="S48" s="31">
        <v>76</v>
      </c>
      <c r="T48" s="31">
        <v>76</v>
      </c>
      <c r="U48" s="31">
        <v>76</v>
      </c>
      <c r="V48" s="31">
        <v>76</v>
      </c>
      <c r="W48" s="31">
        <v>76</v>
      </c>
      <c r="X48" s="31">
        <v>76</v>
      </c>
      <c r="Y48" s="31">
        <v>75</v>
      </c>
      <c r="Z48" s="31">
        <v>75</v>
      </c>
    </row>
    <row r="49" spans="1:26" ht="36" customHeight="1">
      <c r="A49" s="44" t="s">
        <v>58</v>
      </c>
      <c r="B49" s="1" t="s">
        <v>92</v>
      </c>
      <c r="C49" s="35" t="s">
        <v>134</v>
      </c>
      <c r="D49" s="35" t="s">
        <v>83</v>
      </c>
      <c r="E49" s="35" t="s">
        <v>28</v>
      </c>
      <c r="F49" s="35" t="s">
        <v>151</v>
      </c>
      <c r="G49" s="35" t="s">
        <v>93</v>
      </c>
      <c r="H49" s="35" t="s">
        <v>57</v>
      </c>
      <c r="I49" s="35" t="s">
        <v>20</v>
      </c>
      <c r="J49" s="35" t="s">
        <v>164</v>
      </c>
      <c r="K49" s="36">
        <v>2</v>
      </c>
      <c r="L49" s="31">
        <v>2</v>
      </c>
      <c r="M49" s="31">
        <v>2</v>
      </c>
      <c r="N49" s="31">
        <v>2</v>
      </c>
      <c r="O49" s="31">
        <v>2</v>
      </c>
      <c r="P49" s="31">
        <v>2</v>
      </c>
      <c r="Q49" s="31">
        <v>2</v>
      </c>
      <c r="R49" s="31">
        <v>2</v>
      </c>
      <c r="S49" s="31">
        <v>2</v>
      </c>
      <c r="T49" s="31">
        <v>2</v>
      </c>
      <c r="U49" s="31">
        <v>2</v>
      </c>
      <c r="V49" s="31">
        <v>2</v>
      </c>
      <c r="W49" s="31">
        <v>2</v>
      </c>
      <c r="X49" s="31">
        <v>2</v>
      </c>
      <c r="Y49" s="31">
        <v>2</v>
      </c>
      <c r="Z49" s="31">
        <v>2</v>
      </c>
    </row>
    <row r="50" spans="1:26" ht="18" customHeight="1">
      <c r="A50" s="44" t="s">
        <v>62</v>
      </c>
      <c r="B50" s="47" t="s">
        <v>94</v>
      </c>
      <c r="C50" s="62" t="s">
        <v>18</v>
      </c>
      <c r="D50" s="62" t="s">
        <v>83</v>
      </c>
      <c r="E50" s="62" t="s">
        <v>28</v>
      </c>
      <c r="F50" s="62" t="s">
        <v>28</v>
      </c>
      <c r="G50" s="62" t="s">
        <v>18</v>
      </c>
      <c r="H50" s="62" t="s">
        <v>19</v>
      </c>
      <c r="I50" s="62" t="s">
        <v>20</v>
      </c>
      <c r="J50" s="62" t="s">
        <v>18</v>
      </c>
      <c r="K50" s="31">
        <f>K53+K54+K55+K57+K58+K51+K52+K61</f>
        <v>98.6</v>
      </c>
      <c r="L50" s="31">
        <f aca="true" t="shared" si="16" ref="L50:Z50">L53+L54+L55+L57+L58+L51+L52+L61</f>
        <v>87800</v>
      </c>
      <c r="M50" s="31">
        <f t="shared" si="16"/>
        <v>42700</v>
      </c>
      <c r="N50" s="31">
        <f t="shared" si="16"/>
        <v>87700</v>
      </c>
      <c r="O50" s="31">
        <f t="shared" si="16"/>
        <v>12530</v>
      </c>
      <c r="P50" s="31">
        <f t="shared" si="16"/>
        <v>12530</v>
      </c>
      <c r="Q50" s="31">
        <f t="shared" si="16"/>
        <v>62640</v>
      </c>
      <c r="R50" s="31">
        <f t="shared" si="16"/>
        <v>87700</v>
      </c>
      <c r="S50" s="31">
        <f t="shared" si="16"/>
        <v>0</v>
      </c>
      <c r="T50" s="31">
        <f t="shared" si="16"/>
        <v>0</v>
      </c>
      <c r="U50" s="31">
        <f t="shared" si="16"/>
        <v>0</v>
      </c>
      <c r="V50" s="31">
        <f t="shared" si="16"/>
        <v>0</v>
      </c>
      <c r="W50" s="31">
        <f t="shared" si="16"/>
        <v>0</v>
      </c>
      <c r="X50" s="31">
        <f t="shared" si="16"/>
        <v>0</v>
      </c>
      <c r="Y50" s="31">
        <f t="shared" si="16"/>
        <v>0</v>
      </c>
      <c r="Z50" s="31">
        <f t="shared" si="16"/>
        <v>0</v>
      </c>
    </row>
    <row r="51" spans="1:26" ht="44.25" customHeight="1" hidden="1">
      <c r="A51" s="44" t="s">
        <v>124</v>
      </c>
      <c r="B51" s="1" t="s">
        <v>154</v>
      </c>
      <c r="C51" s="63" t="s">
        <v>134</v>
      </c>
      <c r="D51" s="63" t="s">
        <v>83</v>
      </c>
      <c r="E51" s="63" t="s">
        <v>28</v>
      </c>
      <c r="F51" s="63" t="s">
        <v>155</v>
      </c>
      <c r="G51" s="63" t="s">
        <v>95</v>
      </c>
      <c r="H51" s="63" t="s">
        <v>57</v>
      </c>
      <c r="I51" s="63" t="s">
        <v>20</v>
      </c>
      <c r="J51" s="63" t="s">
        <v>86</v>
      </c>
      <c r="K51" s="36"/>
      <c r="L51" s="21"/>
      <c r="M51" s="21"/>
      <c r="N51" s="21"/>
      <c r="O51" s="21"/>
      <c r="P51" s="21"/>
      <c r="Q51" s="21"/>
      <c r="R51" s="39"/>
      <c r="S51" s="23"/>
      <c r="T51" s="23"/>
      <c r="U51" s="23"/>
      <c r="V51" s="23"/>
      <c r="W51" s="23"/>
      <c r="X51" s="23"/>
      <c r="Y51" s="23"/>
      <c r="Z51" s="23"/>
    </row>
    <row r="52" spans="1:26" ht="30" customHeight="1" hidden="1">
      <c r="A52" s="44" t="s">
        <v>125</v>
      </c>
      <c r="B52" s="1" t="s">
        <v>156</v>
      </c>
      <c r="C52" s="2" t="s">
        <v>134</v>
      </c>
      <c r="D52" s="2" t="s">
        <v>83</v>
      </c>
      <c r="E52" s="2" t="s">
        <v>28</v>
      </c>
      <c r="F52" s="2" t="s">
        <v>155</v>
      </c>
      <c r="G52" s="2" t="s">
        <v>95</v>
      </c>
      <c r="H52" s="2" t="s">
        <v>57</v>
      </c>
      <c r="I52" s="2" t="s">
        <v>20</v>
      </c>
      <c r="J52" s="2" t="s">
        <v>86</v>
      </c>
      <c r="K52" s="3"/>
      <c r="L52" s="21"/>
      <c r="M52" s="21"/>
      <c r="N52" s="21"/>
      <c r="O52" s="21"/>
      <c r="P52" s="21"/>
      <c r="Q52" s="21"/>
      <c r="R52" s="39"/>
      <c r="S52" s="23"/>
      <c r="T52" s="23"/>
      <c r="U52" s="23"/>
      <c r="V52" s="23"/>
      <c r="W52" s="23"/>
      <c r="X52" s="23"/>
      <c r="Y52" s="23"/>
      <c r="Z52" s="23"/>
    </row>
    <row r="53" spans="1:26" ht="30.75" customHeight="1" hidden="1">
      <c r="A53" s="44" t="s">
        <v>163</v>
      </c>
      <c r="B53" s="1" t="s">
        <v>162</v>
      </c>
      <c r="C53" s="63" t="s">
        <v>134</v>
      </c>
      <c r="D53" s="63" t="s">
        <v>83</v>
      </c>
      <c r="E53" s="63" t="s">
        <v>28</v>
      </c>
      <c r="F53" s="63" t="s">
        <v>155</v>
      </c>
      <c r="G53" s="63" t="s">
        <v>95</v>
      </c>
      <c r="H53" s="63" t="s">
        <v>57</v>
      </c>
      <c r="I53" s="63" t="s">
        <v>20</v>
      </c>
      <c r="J53" s="63" t="s">
        <v>86</v>
      </c>
      <c r="K53" s="36"/>
      <c r="L53" s="64">
        <v>37000</v>
      </c>
      <c r="M53" s="64">
        <v>37000</v>
      </c>
      <c r="N53" s="64">
        <v>37000</v>
      </c>
      <c r="O53" s="64">
        <v>12330</v>
      </c>
      <c r="P53" s="64">
        <v>12330</v>
      </c>
      <c r="Q53" s="64">
        <v>12340</v>
      </c>
      <c r="R53" s="39">
        <f>Q53+P53+O53</f>
        <v>37000</v>
      </c>
      <c r="S53" s="23"/>
      <c r="T53" s="23"/>
      <c r="U53" s="23"/>
      <c r="V53" s="23"/>
      <c r="W53" s="23">
        <f t="shared" si="4"/>
        <v>0</v>
      </c>
      <c r="X53" s="23"/>
      <c r="Y53" s="23"/>
      <c r="Z53" s="23"/>
    </row>
    <row r="54" spans="1:26" ht="23.25" customHeight="1" hidden="1">
      <c r="A54" s="44" t="s">
        <v>96</v>
      </c>
      <c r="B54" s="1" t="s">
        <v>97</v>
      </c>
      <c r="C54" s="62"/>
      <c r="D54" s="62"/>
      <c r="E54" s="62"/>
      <c r="F54" s="62"/>
      <c r="G54" s="62"/>
      <c r="H54" s="62"/>
      <c r="I54" s="62"/>
      <c r="J54" s="62"/>
      <c r="K54" s="65"/>
      <c r="L54" s="23">
        <v>800</v>
      </c>
      <c r="M54" s="23">
        <v>700</v>
      </c>
      <c r="N54" s="23">
        <v>700</v>
      </c>
      <c r="O54" s="23">
        <v>200</v>
      </c>
      <c r="P54" s="23">
        <v>200</v>
      </c>
      <c r="Q54" s="23">
        <v>300</v>
      </c>
      <c r="R54" s="39">
        <f>Q54+P54+O54</f>
        <v>700</v>
      </c>
      <c r="S54" s="23"/>
      <c r="T54" s="23"/>
      <c r="U54" s="23"/>
      <c r="V54" s="23"/>
      <c r="W54" s="23">
        <f t="shared" si="4"/>
        <v>0</v>
      </c>
      <c r="X54" s="23"/>
      <c r="Y54" s="23"/>
      <c r="Z54" s="23"/>
    </row>
    <row r="55" spans="1:26" ht="18" customHeight="1" hidden="1">
      <c r="A55" s="38" t="s">
        <v>124</v>
      </c>
      <c r="B55" s="1" t="s">
        <v>137</v>
      </c>
      <c r="C55" s="63" t="s">
        <v>18</v>
      </c>
      <c r="D55" s="63" t="s">
        <v>83</v>
      </c>
      <c r="E55" s="63" t="s">
        <v>28</v>
      </c>
      <c r="F55" s="63" t="s">
        <v>28</v>
      </c>
      <c r="G55" s="63" t="s">
        <v>95</v>
      </c>
      <c r="H55" s="63" t="s">
        <v>57</v>
      </c>
      <c r="I55" s="63" t="s">
        <v>20</v>
      </c>
      <c r="J55" s="63" t="s">
        <v>86</v>
      </c>
      <c r="K55" s="66"/>
      <c r="L55" s="23"/>
      <c r="M55" s="23"/>
      <c r="N55" s="23">
        <v>0</v>
      </c>
      <c r="O55" s="23">
        <v>0</v>
      </c>
      <c r="P55" s="23">
        <v>0</v>
      </c>
      <c r="Q55" s="23">
        <v>0</v>
      </c>
      <c r="R55" s="39">
        <f>Q55+P55+O55</f>
        <v>0</v>
      </c>
      <c r="S55" s="23"/>
      <c r="T55" s="23"/>
      <c r="U55" s="23"/>
      <c r="V55" s="23"/>
      <c r="W55" s="23">
        <f t="shared" si="4"/>
        <v>0</v>
      </c>
      <c r="X55" s="23"/>
      <c r="Y55" s="23"/>
      <c r="Z55" s="23"/>
    </row>
    <row r="56" spans="1:26" ht="17.25" customHeight="1" hidden="1">
      <c r="A56" s="44" t="s">
        <v>98</v>
      </c>
      <c r="B56" s="1"/>
      <c r="C56" s="62"/>
      <c r="D56" s="62"/>
      <c r="E56" s="62"/>
      <c r="F56" s="62"/>
      <c r="G56" s="62"/>
      <c r="H56" s="62"/>
      <c r="I56" s="62"/>
      <c r="J56" s="62"/>
      <c r="K56" s="67"/>
      <c r="L56" s="23"/>
      <c r="M56" s="23"/>
      <c r="N56" s="23">
        <v>0</v>
      </c>
      <c r="O56" s="23">
        <v>0</v>
      </c>
      <c r="P56" s="23">
        <v>0</v>
      </c>
      <c r="Q56" s="23">
        <v>0</v>
      </c>
      <c r="R56" s="39"/>
      <c r="S56" s="23"/>
      <c r="T56" s="23"/>
      <c r="U56" s="23"/>
      <c r="V56" s="23"/>
      <c r="W56" s="23">
        <f t="shared" si="4"/>
        <v>0</v>
      </c>
      <c r="X56" s="23"/>
      <c r="Y56" s="23"/>
      <c r="Z56" s="23"/>
    </row>
    <row r="57" spans="1:26" ht="72.75" customHeight="1">
      <c r="A57" s="38" t="s">
        <v>125</v>
      </c>
      <c r="B57" s="68" t="s">
        <v>165</v>
      </c>
      <c r="C57" s="63" t="s">
        <v>134</v>
      </c>
      <c r="D57" s="69" t="s">
        <v>83</v>
      </c>
      <c r="E57" s="69" t="s">
        <v>28</v>
      </c>
      <c r="F57" s="69" t="s">
        <v>28</v>
      </c>
      <c r="G57" s="69" t="s">
        <v>138</v>
      </c>
      <c r="H57" s="69" t="s">
        <v>57</v>
      </c>
      <c r="I57" s="69" t="s">
        <v>20</v>
      </c>
      <c r="J57" s="63" t="s">
        <v>164</v>
      </c>
      <c r="K57" s="36">
        <v>98.6</v>
      </c>
      <c r="L57" s="23">
        <v>50000</v>
      </c>
      <c r="M57" s="23">
        <v>5000</v>
      </c>
      <c r="N57" s="23">
        <v>50000</v>
      </c>
      <c r="O57" s="23">
        <v>0</v>
      </c>
      <c r="P57" s="23">
        <v>0</v>
      </c>
      <c r="Q57" s="23">
        <v>50000</v>
      </c>
      <c r="R57" s="39">
        <f>Q57+P57+O57</f>
        <v>50000</v>
      </c>
      <c r="S57" s="23"/>
      <c r="T57" s="23"/>
      <c r="U57" s="23"/>
      <c r="V57" s="23"/>
      <c r="W57" s="23">
        <f t="shared" si="4"/>
        <v>0</v>
      </c>
      <c r="X57" s="23"/>
      <c r="Y57" s="23"/>
      <c r="Z57" s="23"/>
    </row>
    <row r="58" spans="1:26" ht="43.5" customHeight="1" hidden="1">
      <c r="A58" s="44"/>
      <c r="B58" s="1" t="s">
        <v>99</v>
      </c>
      <c r="C58" s="62"/>
      <c r="D58" s="62"/>
      <c r="E58" s="62"/>
      <c r="F58" s="62"/>
      <c r="G58" s="62"/>
      <c r="H58" s="62"/>
      <c r="I58" s="62"/>
      <c r="J58" s="62"/>
      <c r="K58" s="65"/>
      <c r="L58" s="23"/>
      <c r="M58" s="23"/>
      <c r="N58" s="23"/>
      <c r="O58" s="23"/>
      <c r="P58" s="23"/>
      <c r="Q58" s="23"/>
      <c r="R58" s="39"/>
      <c r="S58" s="23"/>
      <c r="T58" s="23"/>
      <c r="U58" s="23"/>
      <c r="V58" s="23"/>
      <c r="W58" s="23"/>
      <c r="X58" s="23"/>
      <c r="Y58" s="23"/>
      <c r="Z58" s="23"/>
    </row>
    <row r="59" spans="1:26" ht="43.5" customHeight="1" hidden="1">
      <c r="A59" s="44"/>
      <c r="B59" s="1"/>
      <c r="C59" s="62"/>
      <c r="D59" s="62"/>
      <c r="E59" s="62"/>
      <c r="F59" s="62"/>
      <c r="G59" s="62"/>
      <c r="H59" s="62"/>
      <c r="I59" s="62"/>
      <c r="J59" s="62"/>
      <c r="K59" s="65"/>
      <c r="L59" s="23"/>
      <c r="M59" s="23"/>
      <c r="N59" s="23"/>
      <c r="O59" s="23"/>
      <c r="P59" s="23"/>
      <c r="Q59" s="23"/>
      <c r="R59" s="39"/>
      <c r="S59" s="23"/>
      <c r="T59" s="23"/>
      <c r="U59" s="23"/>
      <c r="V59" s="23"/>
      <c r="W59" s="23"/>
      <c r="X59" s="23"/>
      <c r="Y59" s="23"/>
      <c r="Z59" s="23"/>
    </row>
    <row r="60" spans="1:26" ht="15" hidden="1">
      <c r="A60" s="44" t="s">
        <v>100</v>
      </c>
      <c r="B60" s="68" t="s">
        <v>101</v>
      </c>
      <c r="C60" s="63" t="s">
        <v>18</v>
      </c>
      <c r="D60" s="63" t="s">
        <v>83</v>
      </c>
      <c r="E60" s="69" t="s">
        <v>28</v>
      </c>
      <c r="F60" s="69" t="s">
        <v>28</v>
      </c>
      <c r="G60" s="69" t="s">
        <v>95</v>
      </c>
      <c r="H60" s="63" t="s">
        <v>57</v>
      </c>
      <c r="I60" s="63" t="s">
        <v>20</v>
      </c>
      <c r="J60" s="69" t="s">
        <v>86</v>
      </c>
      <c r="K60" s="31"/>
      <c r="L60" s="21">
        <f aca="true" t="shared" si="17" ref="L60:Q60">L62</f>
        <v>0</v>
      </c>
      <c r="M60" s="21">
        <f t="shared" si="17"/>
        <v>0</v>
      </c>
      <c r="N60" s="21">
        <f t="shared" si="17"/>
        <v>0</v>
      </c>
      <c r="O60" s="21">
        <f t="shared" si="17"/>
        <v>0</v>
      </c>
      <c r="P60" s="21">
        <f t="shared" si="17"/>
        <v>0</v>
      </c>
      <c r="Q60" s="21">
        <f t="shared" si="17"/>
        <v>0</v>
      </c>
      <c r="R60" s="39">
        <f>Q60+P60+O60</f>
        <v>0</v>
      </c>
      <c r="S60" s="23"/>
      <c r="T60" s="23"/>
      <c r="U60" s="23"/>
      <c r="V60" s="23"/>
      <c r="W60" s="23">
        <f t="shared" si="4"/>
        <v>0</v>
      </c>
      <c r="X60" s="23"/>
      <c r="Y60" s="23"/>
      <c r="Z60" s="23"/>
    </row>
    <row r="61" spans="1:26" ht="47.25" hidden="1">
      <c r="A61" s="44"/>
      <c r="B61" s="1" t="s">
        <v>102</v>
      </c>
      <c r="C61" s="63" t="s">
        <v>18</v>
      </c>
      <c r="D61" s="63" t="s">
        <v>83</v>
      </c>
      <c r="E61" s="69" t="s">
        <v>28</v>
      </c>
      <c r="F61" s="69" t="s">
        <v>28</v>
      </c>
      <c r="G61" s="69" t="s">
        <v>95</v>
      </c>
      <c r="H61" s="63" t="s">
        <v>57</v>
      </c>
      <c r="I61" s="63" t="s">
        <v>20</v>
      </c>
      <c r="J61" s="69" t="s">
        <v>86</v>
      </c>
      <c r="K61" s="31"/>
      <c r="L61" s="21"/>
      <c r="M61" s="21"/>
      <c r="N61" s="21"/>
      <c r="O61" s="21"/>
      <c r="P61" s="21"/>
      <c r="Q61" s="21"/>
      <c r="R61" s="39"/>
      <c r="S61" s="23"/>
      <c r="T61" s="23"/>
      <c r="U61" s="23"/>
      <c r="V61" s="23"/>
      <c r="W61" s="23"/>
      <c r="X61" s="23"/>
      <c r="Y61" s="23"/>
      <c r="Z61" s="23"/>
    </row>
    <row r="62" spans="1:26" ht="31.5" hidden="1">
      <c r="A62" s="38" t="s">
        <v>69</v>
      </c>
      <c r="B62" s="68" t="s">
        <v>103</v>
      </c>
      <c r="C62" s="63" t="s">
        <v>18</v>
      </c>
      <c r="D62" s="63" t="s">
        <v>83</v>
      </c>
      <c r="E62" s="63" t="s">
        <v>104</v>
      </c>
      <c r="F62" s="63" t="s">
        <v>51</v>
      </c>
      <c r="G62" s="63" t="s">
        <v>18</v>
      </c>
      <c r="H62" s="63" t="s">
        <v>57</v>
      </c>
      <c r="I62" s="63" t="s">
        <v>20</v>
      </c>
      <c r="J62" s="63" t="s">
        <v>105</v>
      </c>
      <c r="K62" s="36"/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39">
        <f>Q62+P62+O62</f>
        <v>0</v>
      </c>
      <c r="S62" s="23"/>
      <c r="T62" s="23"/>
      <c r="U62" s="23"/>
      <c r="V62" s="23"/>
      <c r="W62" s="23">
        <f t="shared" si="4"/>
        <v>0</v>
      </c>
      <c r="X62" s="23"/>
      <c r="Y62" s="23"/>
      <c r="Z62" s="23"/>
    </row>
    <row r="63" spans="1:26" ht="42.75" customHeight="1" hidden="1">
      <c r="A63" s="44" t="s">
        <v>106</v>
      </c>
      <c r="B63" s="4" t="s">
        <v>158</v>
      </c>
      <c r="C63" s="5" t="s">
        <v>134</v>
      </c>
      <c r="D63" s="5" t="s">
        <v>83</v>
      </c>
      <c r="E63" s="5" t="s">
        <v>28</v>
      </c>
      <c r="F63" s="5" t="s">
        <v>157</v>
      </c>
      <c r="G63" s="5" t="s">
        <v>95</v>
      </c>
      <c r="H63" s="5" t="s">
        <v>57</v>
      </c>
      <c r="I63" s="5" t="s">
        <v>20</v>
      </c>
      <c r="J63" s="5" t="s">
        <v>86</v>
      </c>
      <c r="K63" s="6"/>
      <c r="L63" s="23"/>
      <c r="M63" s="23"/>
      <c r="N63" s="23"/>
      <c r="O63" s="23"/>
      <c r="P63" s="23"/>
      <c r="Q63" s="23"/>
      <c r="R63" s="39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44" t="s">
        <v>106</v>
      </c>
      <c r="B64" s="4" t="s">
        <v>131</v>
      </c>
      <c r="C64" s="62" t="s">
        <v>18</v>
      </c>
      <c r="D64" s="62" t="s">
        <v>83</v>
      </c>
      <c r="E64" s="62" t="s">
        <v>104</v>
      </c>
      <c r="F64" s="62" t="s">
        <v>19</v>
      </c>
      <c r="G64" s="62" t="s">
        <v>18</v>
      </c>
      <c r="H64" s="62" t="s">
        <v>57</v>
      </c>
      <c r="I64" s="62" t="s">
        <v>20</v>
      </c>
      <c r="J64" s="62" t="s">
        <v>18</v>
      </c>
      <c r="K64" s="31">
        <f>K65+K66</f>
        <v>20</v>
      </c>
      <c r="L64" s="31">
        <f aca="true" t="shared" si="18" ref="L64:Z64">L65+L66</f>
        <v>0</v>
      </c>
      <c r="M64" s="31">
        <f t="shared" si="18"/>
        <v>0</v>
      </c>
      <c r="N64" s="31">
        <f t="shared" si="18"/>
        <v>0</v>
      </c>
      <c r="O64" s="31">
        <f t="shared" si="18"/>
        <v>0</v>
      </c>
      <c r="P64" s="31">
        <f t="shared" si="18"/>
        <v>0</v>
      </c>
      <c r="Q64" s="31">
        <f t="shared" si="18"/>
        <v>0</v>
      </c>
      <c r="R64" s="31">
        <f t="shared" si="18"/>
        <v>0</v>
      </c>
      <c r="S64" s="31">
        <f t="shared" si="18"/>
        <v>0</v>
      </c>
      <c r="T64" s="31">
        <f t="shared" si="18"/>
        <v>0</v>
      </c>
      <c r="U64" s="31">
        <f t="shared" si="18"/>
        <v>0</v>
      </c>
      <c r="V64" s="31">
        <f t="shared" si="18"/>
        <v>0</v>
      </c>
      <c r="W64" s="31">
        <f t="shared" si="18"/>
        <v>0</v>
      </c>
      <c r="X64" s="31">
        <f t="shared" si="18"/>
        <v>0</v>
      </c>
      <c r="Y64" s="31">
        <f t="shared" si="18"/>
        <v>30</v>
      </c>
      <c r="Z64" s="31">
        <f t="shared" si="18"/>
        <v>30</v>
      </c>
    </row>
    <row r="65" spans="1:26" ht="30.75" customHeight="1">
      <c r="A65" s="44" t="s">
        <v>72</v>
      </c>
      <c r="B65" s="70" t="s">
        <v>129</v>
      </c>
      <c r="C65" s="63" t="s">
        <v>134</v>
      </c>
      <c r="D65" s="63" t="s">
        <v>83</v>
      </c>
      <c r="E65" s="63" t="s">
        <v>104</v>
      </c>
      <c r="F65" s="63" t="s">
        <v>51</v>
      </c>
      <c r="G65" s="63" t="s">
        <v>33</v>
      </c>
      <c r="H65" s="63" t="s">
        <v>57</v>
      </c>
      <c r="I65" s="63" t="s">
        <v>20</v>
      </c>
      <c r="J65" s="63" t="s">
        <v>164</v>
      </c>
      <c r="K65" s="36">
        <v>20</v>
      </c>
      <c r="L65" s="23"/>
      <c r="M65" s="23"/>
      <c r="N65" s="23"/>
      <c r="O65" s="23"/>
      <c r="P65" s="23"/>
      <c r="Q65" s="23"/>
      <c r="R65" s="39"/>
      <c r="S65" s="23"/>
      <c r="T65" s="23"/>
      <c r="U65" s="23"/>
      <c r="V65" s="23"/>
      <c r="W65" s="23"/>
      <c r="X65" s="23"/>
      <c r="Y65" s="23">
        <v>30</v>
      </c>
      <c r="Z65" s="23">
        <v>30</v>
      </c>
    </row>
    <row r="66" spans="1:26" ht="28.5" customHeight="1">
      <c r="A66" s="44" t="s">
        <v>116</v>
      </c>
      <c r="B66" s="71" t="s">
        <v>130</v>
      </c>
      <c r="C66" s="63" t="s">
        <v>134</v>
      </c>
      <c r="D66" s="63" t="s">
        <v>83</v>
      </c>
      <c r="E66" s="63" t="s">
        <v>104</v>
      </c>
      <c r="F66" s="63" t="s">
        <v>51</v>
      </c>
      <c r="G66" s="63" t="s">
        <v>35</v>
      </c>
      <c r="H66" s="63" t="s">
        <v>57</v>
      </c>
      <c r="I66" s="63" t="s">
        <v>20</v>
      </c>
      <c r="J66" s="63" t="s">
        <v>164</v>
      </c>
      <c r="K66" s="36">
        <v>0</v>
      </c>
      <c r="L66" s="23"/>
      <c r="M66" s="23"/>
      <c r="N66" s="23"/>
      <c r="O66" s="23"/>
      <c r="P66" s="23"/>
      <c r="Q66" s="23"/>
      <c r="R66" s="39"/>
      <c r="S66" s="23"/>
      <c r="T66" s="23"/>
      <c r="U66" s="23"/>
      <c r="V66" s="23"/>
      <c r="W66" s="23"/>
      <c r="X66" s="23"/>
      <c r="Y66" s="23"/>
      <c r="Z66" s="23"/>
    </row>
    <row r="67" spans="1:26" ht="15">
      <c r="A67" s="72"/>
      <c r="B67" s="73" t="s">
        <v>107</v>
      </c>
      <c r="C67" s="30"/>
      <c r="D67" s="30"/>
      <c r="E67" s="30"/>
      <c r="F67" s="30"/>
      <c r="G67" s="30"/>
      <c r="H67" s="30"/>
      <c r="I67" s="30"/>
      <c r="J67" s="30"/>
      <c r="K67" s="31">
        <f>K10+K43</f>
        <v>2775.84</v>
      </c>
      <c r="L67" s="31">
        <f aca="true" t="shared" si="19" ref="L67:Z67">L10+L43</f>
        <v>5130348</v>
      </c>
      <c r="M67" s="31">
        <f t="shared" si="19"/>
        <v>5203058</v>
      </c>
      <c r="N67" s="31">
        <f t="shared" si="19"/>
        <v>5111548</v>
      </c>
      <c r="O67" s="31">
        <f t="shared" si="19"/>
        <v>1673062</v>
      </c>
      <c r="P67" s="31">
        <f t="shared" si="19"/>
        <v>1673163</v>
      </c>
      <c r="Q67" s="31">
        <f t="shared" si="19"/>
        <v>1765479</v>
      </c>
      <c r="R67" s="31">
        <f t="shared" si="19"/>
        <v>5111548</v>
      </c>
      <c r="S67" s="31">
        <f t="shared" si="19"/>
        <v>5030.400000000001</v>
      </c>
      <c r="T67" s="31">
        <f t="shared" si="19"/>
        <v>5019.400000000001</v>
      </c>
      <c r="U67" s="31">
        <f t="shared" si="19"/>
        <v>5306.1</v>
      </c>
      <c r="V67" s="31">
        <f t="shared" si="19"/>
        <v>5295.8</v>
      </c>
      <c r="W67" s="31">
        <f t="shared" si="19"/>
        <v>20417.699999999997</v>
      </c>
      <c r="X67" s="31">
        <f t="shared" si="19"/>
        <v>2761</v>
      </c>
      <c r="Y67" s="31">
        <f t="shared" si="19"/>
        <v>2036</v>
      </c>
      <c r="Z67" s="31">
        <f t="shared" si="19"/>
        <v>1979</v>
      </c>
    </row>
    <row r="69" ht="15">
      <c r="K69" s="74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2020-01-13T07:40:49Z</dcterms:modified>
  <cp:category/>
  <cp:version/>
  <cp:contentType/>
  <cp:contentStatus/>
</cp:coreProperties>
</file>